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.int.zalog.by\Электронные Торги\Магазин Лидер\1 торги 09.10.26\"/>
    </mc:Choice>
  </mc:AlternateContent>
  <xr:revisionPtr revIDLastSave="0" documentId="13_ncr:1_{B3CE51BE-56C1-43BC-BD5D-923CED67EADE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1" i="1" l="1"/>
  <c r="E121" i="1"/>
  <c r="M120" i="1"/>
  <c r="O120" i="1" s="1"/>
  <c r="L120" i="1"/>
  <c r="H120" i="1"/>
  <c r="L119" i="1"/>
  <c r="M119" i="1" s="1"/>
  <c r="O119" i="1" s="1"/>
  <c r="N119" i="1" s="1"/>
  <c r="H119" i="1"/>
  <c r="O118" i="1"/>
  <c r="M118" i="1"/>
  <c r="L118" i="1"/>
  <c r="H118" i="1"/>
  <c r="M117" i="1"/>
  <c r="O117" i="1" s="1"/>
  <c r="Q117" i="1" s="1"/>
  <c r="G117" i="1" s="1"/>
  <c r="L117" i="1"/>
  <c r="H117" i="1"/>
  <c r="M116" i="1"/>
  <c r="O116" i="1" s="1"/>
  <c r="L116" i="1"/>
  <c r="H116" i="1"/>
  <c r="L115" i="1"/>
  <c r="M115" i="1" s="1"/>
  <c r="O115" i="1" s="1"/>
  <c r="N115" i="1" s="1"/>
  <c r="H115" i="1"/>
  <c r="O114" i="1"/>
  <c r="M114" i="1"/>
  <c r="L114" i="1"/>
  <c r="H114" i="1"/>
  <c r="M113" i="1"/>
  <c r="O113" i="1" s="1"/>
  <c r="Q113" i="1" s="1"/>
  <c r="G113" i="1" s="1"/>
  <c r="L113" i="1"/>
  <c r="H113" i="1"/>
  <c r="M112" i="1"/>
  <c r="O112" i="1" s="1"/>
  <c r="L112" i="1"/>
  <c r="H112" i="1"/>
  <c r="L111" i="1"/>
  <c r="M111" i="1" s="1"/>
  <c r="O111" i="1" s="1"/>
  <c r="N111" i="1" s="1"/>
  <c r="H111" i="1"/>
  <c r="O110" i="1"/>
  <c r="M110" i="1"/>
  <c r="L110" i="1"/>
  <c r="H110" i="1"/>
  <c r="N109" i="1"/>
  <c r="M109" i="1"/>
  <c r="O109" i="1" s="1"/>
  <c r="Q109" i="1" s="1"/>
  <c r="L109" i="1"/>
  <c r="H109" i="1"/>
  <c r="G109" i="1"/>
  <c r="M108" i="1"/>
  <c r="O108" i="1" s="1"/>
  <c r="L108" i="1"/>
  <c r="H108" i="1"/>
  <c r="Q107" i="1"/>
  <c r="G107" i="1" s="1"/>
  <c r="L107" i="1"/>
  <c r="M107" i="1" s="1"/>
  <c r="O107" i="1" s="1"/>
  <c r="N107" i="1" s="1"/>
  <c r="H107" i="1"/>
  <c r="O106" i="1"/>
  <c r="M106" i="1"/>
  <c r="L106" i="1"/>
  <c r="H106" i="1"/>
  <c r="M105" i="1"/>
  <c r="O105" i="1" s="1"/>
  <c r="Q105" i="1" s="1"/>
  <c r="G105" i="1" s="1"/>
  <c r="L105" i="1"/>
  <c r="H105" i="1"/>
  <c r="M104" i="1"/>
  <c r="O104" i="1" s="1"/>
  <c r="L104" i="1"/>
  <c r="H104" i="1"/>
  <c r="L103" i="1"/>
  <c r="M103" i="1" s="1"/>
  <c r="O103" i="1" s="1"/>
  <c r="N103" i="1" s="1"/>
  <c r="H103" i="1"/>
  <c r="O102" i="1"/>
  <c r="M102" i="1"/>
  <c r="L102" i="1"/>
  <c r="H102" i="1"/>
  <c r="M101" i="1"/>
  <c r="O101" i="1" s="1"/>
  <c r="Q101" i="1" s="1"/>
  <c r="G101" i="1" s="1"/>
  <c r="L101" i="1"/>
  <c r="H101" i="1"/>
  <c r="M100" i="1"/>
  <c r="O100" i="1" s="1"/>
  <c r="L100" i="1"/>
  <c r="H100" i="1"/>
  <c r="L99" i="1"/>
  <c r="M99" i="1" s="1"/>
  <c r="O99" i="1" s="1"/>
  <c r="N99" i="1" s="1"/>
  <c r="H99" i="1"/>
  <c r="O98" i="1"/>
  <c r="M98" i="1"/>
  <c r="L98" i="1"/>
  <c r="H98" i="1"/>
  <c r="M97" i="1"/>
  <c r="O97" i="1" s="1"/>
  <c r="Q97" i="1" s="1"/>
  <c r="G97" i="1" s="1"/>
  <c r="L97" i="1"/>
  <c r="H97" i="1"/>
  <c r="M96" i="1"/>
  <c r="O96" i="1" s="1"/>
  <c r="L96" i="1"/>
  <c r="H96" i="1"/>
  <c r="L95" i="1"/>
  <c r="M95" i="1" s="1"/>
  <c r="O95" i="1" s="1"/>
  <c r="N95" i="1" s="1"/>
  <c r="H95" i="1"/>
  <c r="O94" i="1"/>
  <c r="M94" i="1"/>
  <c r="L94" i="1"/>
  <c r="H94" i="1"/>
  <c r="N93" i="1"/>
  <c r="M93" i="1"/>
  <c r="O93" i="1" s="1"/>
  <c r="Q93" i="1" s="1"/>
  <c r="L93" i="1"/>
  <c r="H93" i="1"/>
  <c r="G93" i="1"/>
  <c r="L92" i="1"/>
  <c r="M92" i="1" s="1"/>
  <c r="O92" i="1" s="1"/>
  <c r="H92" i="1"/>
  <c r="L91" i="1"/>
  <c r="M91" i="1" s="1"/>
  <c r="O91" i="1" s="1"/>
  <c r="H91" i="1"/>
  <c r="O90" i="1"/>
  <c r="Q90" i="1" s="1"/>
  <c r="N90" i="1"/>
  <c r="M90" i="1"/>
  <c r="L90" i="1"/>
  <c r="H90" i="1"/>
  <c r="G90" i="1"/>
  <c r="M89" i="1"/>
  <c r="O89" i="1" s="1"/>
  <c r="Q89" i="1" s="1"/>
  <c r="G89" i="1" s="1"/>
  <c r="L89" i="1"/>
  <c r="H89" i="1"/>
  <c r="L88" i="1"/>
  <c r="M88" i="1" s="1"/>
  <c r="O88" i="1" s="1"/>
  <c r="H88" i="1"/>
  <c r="L87" i="1"/>
  <c r="M87" i="1" s="1"/>
  <c r="O87" i="1" s="1"/>
  <c r="H87" i="1"/>
  <c r="O86" i="1"/>
  <c r="Q86" i="1" s="1"/>
  <c r="G86" i="1" s="1"/>
  <c r="M86" i="1"/>
  <c r="L86" i="1"/>
  <c r="H86" i="1"/>
  <c r="N85" i="1"/>
  <c r="M85" i="1"/>
  <c r="O85" i="1" s="1"/>
  <c r="Q85" i="1" s="1"/>
  <c r="L85" i="1"/>
  <c r="H85" i="1"/>
  <c r="G85" i="1"/>
  <c r="M84" i="1"/>
  <c r="O84" i="1" s="1"/>
  <c r="N84" i="1" s="1"/>
  <c r="L84" i="1"/>
  <c r="H84" i="1"/>
  <c r="O83" i="1"/>
  <c r="N83" i="1" s="1"/>
  <c r="L83" i="1"/>
  <c r="M83" i="1" s="1"/>
  <c r="H83" i="1"/>
  <c r="O82" i="1"/>
  <c r="Q82" i="1" s="1"/>
  <c r="N82" i="1"/>
  <c r="M82" i="1"/>
  <c r="L82" i="1"/>
  <c r="H82" i="1"/>
  <c r="G82" i="1"/>
  <c r="M81" i="1"/>
  <c r="O81" i="1" s="1"/>
  <c r="Q81" i="1" s="1"/>
  <c r="G81" i="1" s="1"/>
  <c r="L81" i="1"/>
  <c r="H81" i="1"/>
  <c r="L80" i="1"/>
  <c r="M80" i="1" s="1"/>
  <c r="O80" i="1" s="1"/>
  <c r="H80" i="1"/>
  <c r="L79" i="1"/>
  <c r="M79" i="1" s="1"/>
  <c r="O79" i="1" s="1"/>
  <c r="H79" i="1"/>
  <c r="O78" i="1"/>
  <c r="Q78" i="1" s="1"/>
  <c r="G78" i="1" s="1"/>
  <c r="M78" i="1"/>
  <c r="L78" i="1"/>
  <c r="H78" i="1"/>
  <c r="N77" i="1"/>
  <c r="M77" i="1"/>
  <c r="O77" i="1" s="1"/>
  <c r="Q77" i="1" s="1"/>
  <c r="L77" i="1"/>
  <c r="H77" i="1"/>
  <c r="G77" i="1"/>
  <c r="M76" i="1"/>
  <c r="O76" i="1" s="1"/>
  <c r="N76" i="1" s="1"/>
  <c r="L76" i="1"/>
  <c r="H76" i="1"/>
  <c r="O75" i="1"/>
  <c r="N75" i="1" s="1"/>
  <c r="L75" i="1"/>
  <c r="M75" i="1" s="1"/>
  <c r="H75" i="1"/>
  <c r="O74" i="1"/>
  <c r="Q74" i="1" s="1"/>
  <c r="N74" i="1"/>
  <c r="M74" i="1"/>
  <c r="L74" i="1"/>
  <c r="H74" i="1"/>
  <c r="G74" i="1"/>
  <c r="M73" i="1"/>
  <c r="O73" i="1" s="1"/>
  <c r="Q73" i="1" s="1"/>
  <c r="G73" i="1" s="1"/>
  <c r="L73" i="1"/>
  <c r="H73" i="1"/>
  <c r="L72" i="1"/>
  <c r="M72" i="1" s="1"/>
  <c r="O72" i="1" s="1"/>
  <c r="H72" i="1"/>
  <c r="L71" i="1"/>
  <c r="M71" i="1" s="1"/>
  <c r="O71" i="1" s="1"/>
  <c r="H71" i="1"/>
  <c r="O70" i="1"/>
  <c r="Q70" i="1" s="1"/>
  <c r="G70" i="1" s="1"/>
  <c r="M70" i="1"/>
  <c r="L70" i="1"/>
  <c r="H70" i="1"/>
  <c r="N69" i="1"/>
  <c r="M69" i="1"/>
  <c r="O69" i="1" s="1"/>
  <c r="Q69" i="1" s="1"/>
  <c r="L69" i="1"/>
  <c r="H69" i="1"/>
  <c r="G69" i="1"/>
  <c r="M68" i="1"/>
  <c r="O68" i="1" s="1"/>
  <c r="N68" i="1" s="1"/>
  <c r="L68" i="1"/>
  <c r="H68" i="1"/>
  <c r="O67" i="1"/>
  <c r="N67" i="1" s="1"/>
  <c r="L67" i="1"/>
  <c r="M67" i="1" s="1"/>
  <c r="H67" i="1"/>
  <c r="O66" i="1"/>
  <c r="Q66" i="1" s="1"/>
  <c r="N66" i="1"/>
  <c r="M66" i="1"/>
  <c r="L66" i="1"/>
  <c r="H66" i="1"/>
  <c r="G66" i="1"/>
  <c r="M65" i="1"/>
  <c r="O65" i="1" s="1"/>
  <c r="Q65" i="1" s="1"/>
  <c r="G65" i="1" s="1"/>
  <c r="L65" i="1"/>
  <c r="H65" i="1"/>
  <c r="L64" i="1"/>
  <c r="M64" i="1" s="1"/>
  <c r="O64" i="1" s="1"/>
  <c r="H64" i="1"/>
  <c r="L63" i="1"/>
  <c r="M63" i="1" s="1"/>
  <c r="O63" i="1" s="1"/>
  <c r="H63" i="1"/>
  <c r="O62" i="1"/>
  <c r="Q62" i="1" s="1"/>
  <c r="G62" i="1" s="1"/>
  <c r="M62" i="1"/>
  <c r="L62" i="1"/>
  <c r="H62" i="1"/>
  <c r="N61" i="1"/>
  <c r="M61" i="1"/>
  <c r="O61" i="1" s="1"/>
  <c r="Q61" i="1" s="1"/>
  <c r="L61" i="1"/>
  <c r="H61" i="1"/>
  <c r="G61" i="1"/>
  <c r="M60" i="1"/>
  <c r="O60" i="1" s="1"/>
  <c r="N60" i="1" s="1"/>
  <c r="L60" i="1"/>
  <c r="H60" i="1"/>
  <c r="O59" i="1"/>
  <c r="N59" i="1" s="1"/>
  <c r="L59" i="1"/>
  <c r="M59" i="1" s="1"/>
  <c r="H59" i="1"/>
  <c r="O58" i="1"/>
  <c r="Q58" i="1" s="1"/>
  <c r="N58" i="1"/>
  <c r="M58" i="1"/>
  <c r="L58" i="1"/>
  <c r="H58" i="1"/>
  <c r="G58" i="1"/>
  <c r="M57" i="1"/>
  <c r="O57" i="1" s="1"/>
  <c r="Q57" i="1" s="1"/>
  <c r="G57" i="1" s="1"/>
  <c r="L57" i="1"/>
  <c r="H57" i="1"/>
  <c r="M56" i="1"/>
  <c r="O56" i="1" s="1"/>
  <c r="L56" i="1"/>
  <c r="H56" i="1"/>
  <c r="L55" i="1"/>
  <c r="M55" i="1" s="1"/>
  <c r="O55" i="1" s="1"/>
  <c r="H55" i="1"/>
  <c r="L54" i="1"/>
  <c r="M54" i="1" s="1"/>
  <c r="O54" i="1" s="1"/>
  <c r="H54" i="1"/>
  <c r="M53" i="1"/>
  <c r="O53" i="1" s="1"/>
  <c r="L53" i="1"/>
  <c r="H53" i="1"/>
  <c r="L52" i="1"/>
  <c r="M52" i="1" s="1"/>
  <c r="O52" i="1" s="1"/>
  <c r="H52" i="1"/>
  <c r="O51" i="1"/>
  <c r="N51" i="1" s="1"/>
  <c r="M51" i="1"/>
  <c r="L51" i="1"/>
  <c r="H51" i="1"/>
  <c r="L50" i="1"/>
  <c r="M50" i="1" s="1"/>
  <c r="O50" i="1" s="1"/>
  <c r="H50" i="1"/>
  <c r="M49" i="1"/>
  <c r="O49" i="1" s="1"/>
  <c r="L49" i="1"/>
  <c r="H49" i="1"/>
  <c r="L48" i="1"/>
  <c r="M48" i="1" s="1"/>
  <c r="O48" i="1" s="1"/>
  <c r="H48" i="1"/>
  <c r="O47" i="1"/>
  <c r="N47" i="1" s="1"/>
  <c r="M47" i="1"/>
  <c r="L47" i="1"/>
  <c r="H47" i="1"/>
  <c r="L46" i="1"/>
  <c r="M46" i="1" s="1"/>
  <c r="O46" i="1" s="1"/>
  <c r="H46" i="1"/>
  <c r="M45" i="1"/>
  <c r="O45" i="1" s="1"/>
  <c r="L45" i="1"/>
  <c r="H45" i="1"/>
  <c r="L44" i="1"/>
  <c r="M44" i="1" s="1"/>
  <c r="O44" i="1" s="1"/>
  <c r="H44" i="1"/>
  <c r="O43" i="1"/>
  <c r="N43" i="1" s="1"/>
  <c r="M43" i="1"/>
  <c r="L43" i="1"/>
  <c r="H43" i="1"/>
  <c r="L42" i="1"/>
  <c r="M42" i="1" s="1"/>
  <c r="O42" i="1" s="1"/>
  <c r="H42" i="1"/>
  <c r="M41" i="1"/>
  <c r="O41" i="1" s="1"/>
  <c r="L41" i="1"/>
  <c r="H41" i="1"/>
  <c r="L40" i="1"/>
  <c r="M40" i="1" s="1"/>
  <c r="O40" i="1" s="1"/>
  <c r="H40" i="1"/>
  <c r="O39" i="1"/>
  <c r="N39" i="1" s="1"/>
  <c r="M39" i="1"/>
  <c r="L39" i="1"/>
  <c r="H39" i="1"/>
  <c r="L38" i="1"/>
  <c r="M38" i="1" s="1"/>
  <c r="O38" i="1" s="1"/>
  <c r="H38" i="1"/>
  <c r="M37" i="1"/>
  <c r="O37" i="1" s="1"/>
  <c r="L37" i="1"/>
  <c r="H37" i="1"/>
  <c r="L36" i="1"/>
  <c r="M36" i="1" s="1"/>
  <c r="O36" i="1" s="1"/>
  <c r="H36" i="1"/>
  <c r="O35" i="1"/>
  <c r="N35" i="1" s="1"/>
  <c r="M35" i="1"/>
  <c r="L35" i="1"/>
  <c r="H35" i="1"/>
  <c r="L34" i="1"/>
  <c r="M34" i="1" s="1"/>
  <c r="O34" i="1" s="1"/>
  <c r="H34" i="1"/>
  <c r="M33" i="1"/>
  <c r="O33" i="1" s="1"/>
  <c r="L33" i="1"/>
  <c r="H33" i="1"/>
  <c r="L32" i="1"/>
  <c r="M32" i="1" s="1"/>
  <c r="O32" i="1" s="1"/>
  <c r="H32" i="1"/>
  <c r="O31" i="1"/>
  <c r="N31" i="1" s="1"/>
  <c r="M31" i="1"/>
  <c r="L31" i="1"/>
  <c r="H31" i="1"/>
  <c r="L30" i="1"/>
  <c r="M30" i="1" s="1"/>
  <c r="O30" i="1" s="1"/>
  <c r="H30" i="1"/>
  <c r="M29" i="1"/>
  <c r="O29" i="1" s="1"/>
  <c r="L29" i="1"/>
  <c r="H29" i="1"/>
  <c r="L28" i="1"/>
  <c r="M28" i="1" s="1"/>
  <c r="O28" i="1" s="1"/>
  <c r="H28" i="1"/>
  <c r="O27" i="1"/>
  <c r="N27" i="1" s="1"/>
  <c r="M27" i="1"/>
  <c r="L27" i="1"/>
  <c r="H27" i="1"/>
  <c r="L26" i="1"/>
  <c r="M26" i="1" s="1"/>
  <c r="O26" i="1" s="1"/>
  <c r="H26" i="1"/>
  <c r="N30" i="1" l="1"/>
  <c r="Q30" i="1"/>
  <c r="G30" i="1" s="1"/>
  <c r="Q37" i="1"/>
  <c r="G37" i="1" s="1"/>
  <c r="N37" i="1"/>
  <c r="Q40" i="1"/>
  <c r="G40" i="1" s="1"/>
  <c r="N40" i="1"/>
  <c r="N46" i="1"/>
  <c r="Q46" i="1"/>
  <c r="G46" i="1" s="1"/>
  <c r="Q53" i="1"/>
  <c r="G53" i="1" s="1"/>
  <c r="N53" i="1"/>
  <c r="Q55" i="1"/>
  <c r="G55" i="1" s="1"/>
  <c r="N55" i="1"/>
  <c r="N92" i="1"/>
  <c r="Q92" i="1"/>
  <c r="G92" i="1" s="1"/>
  <c r="N26" i="1"/>
  <c r="Q26" i="1"/>
  <c r="Q33" i="1"/>
  <c r="G33" i="1" s="1"/>
  <c r="N33" i="1"/>
  <c r="N36" i="1"/>
  <c r="Q36" i="1"/>
  <c r="G36" i="1" s="1"/>
  <c r="Q42" i="1"/>
  <c r="G42" i="1" s="1"/>
  <c r="N42" i="1"/>
  <c r="Q49" i="1"/>
  <c r="G49" i="1" s="1"/>
  <c r="N49" i="1"/>
  <c r="Q52" i="1"/>
  <c r="G52" i="1" s="1"/>
  <c r="N52" i="1"/>
  <c r="N63" i="1"/>
  <c r="Q63" i="1"/>
  <c r="G63" i="1" s="1"/>
  <c r="N71" i="1"/>
  <c r="Q71" i="1"/>
  <c r="G71" i="1" s="1"/>
  <c r="N79" i="1"/>
  <c r="Q79" i="1"/>
  <c r="G79" i="1" s="1"/>
  <c r="N87" i="1"/>
  <c r="Q87" i="1"/>
  <c r="G87" i="1" s="1"/>
  <c r="Q29" i="1"/>
  <c r="G29" i="1" s="1"/>
  <c r="N29" i="1"/>
  <c r="N32" i="1"/>
  <c r="Q32" i="1"/>
  <c r="G32" i="1" s="1"/>
  <c r="N38" i="1"/>
  <c r="Q38" i="1"/>
  <c r="G38" i="1" s="1"/>
  <c r="Q45" i="1"/>
  <c r="G45" i="1" s="1"/>
  <c r="N45" i="1"/>
  <c r="N48" i="1"/>
  <c r="Q48" i="1"/>
  <c r="G48" i="1" s="1"/>
  <c r="Q54" i="1"/>
  <c r="G54" i="1" s="1"/>
  <c r="N54" i="1"/>
  <c r="N91" i="1"/>
  <c r="Q91" i="1"/>
  <c r="G91" i="1" s="1"/>
  <c r="N28" i="1"/>
  <c r="Q28" i="1"/>
  <c r="G28" i="1" s="1"/>
  <c r="N34" i="1"/>
  <c r="Q34" i="1"/>
  <c r="G34" i="1" s="1"/>
  <c r="Q41" i="1"/>
  <c r="G41" i="1" s="1"/>
  <c r="N41" i="1"/>
  <c r="N44" i="1"/>
  <c r="Q44" i="1"/>
  <c r="G44" i="1" s="1"/>
  <c r="N50" i="1"/>
  <c r="Q50" i="1"/>
  <c r="G50" i="1" s="1"/>
  <c r="N56" i="1"/>
  <c r="Q56" i="1"/>
  <c r="G56" i="1" s="1"/>
  <c r="N64" i="1"/>
  <c r="Q64" i="1"/>
  <c r="G64" i="1" s="1"/>
  <c r="N72" i="1"/>
  <c r="Q72" i="1"/>
  <c r="G72" i="1" s="1"/>
  <c r="N80" i="1"/>
  <c r="Q80" i="1"/>
  <c r="G80" i="1" s="1"/>
  <c r="N88" i="1"/>
  <c r="Q88" i="1"/>
  <c r="G88" i="1" s="1"/>
  <c r="N110" i="1"/>
  <c r="Q110" i="1"/>
  <c r="G110" i="1" s="1"/>
  <c r="Q120" i="1"/>
  <c r="G120" i="1" s="1"/>
  <c r="N120" i="1"/>
  <c r="H121" i="1"/>
  <c r="Q27" i="1"/>
  <c r="G27" i="1" s="1"/>
  <c r="Q31" i="1"/>
  <c r="G31" i="1" s="1"/>
  <c r="Q35" i="1"/>
  <c r="G35" i="1" s="1"/>
  <c r="Q39" i="1"/>
  <c r="G39" i="1" s="1"/>
  <c r="Q43" i="1"/>
  <c r="G43" i="1" s="1"/>
  <c r="Q47" i="1"/>
  <c r="G47" i="1" s="1"/>
  <c r="Q51" i="1"/>
  <c r="G51" i="1" s="1"/>
  <c r="N57" i="1"/>
  <c r="N62" i="1"/>
  <c r="Q67" i="1"/>
  <c r="G67" i="1" s="1"/>
  <c r="Q68" i="1"/>
  <c r="G68" i="1" s="1"/>
  <c r="N73" i="1"/>
  <c r="N78" i="1"/>
  <c r="Q83" i="1"/>
  <c r="G83" i="1" s="1"/>
  <c r="Q84" i="1"/>
  <c r="G84" i="1" s="1"/>
  <c r="N89" i="1"/>
  <c r="Q100" i="1"/>
  <c r="G100" i="1" s="1"/>
  <c r="N100" i="1"/>
  <c r="Q103" i="1"/>
  <c r="G103" i="1" s="1"/>
  <c r="N105" i="1"/>
  <c r="N106" i="1"/>
  <c r="Q106" i="1"/>
  <c r="G106" i="1" s="1"/>
  <c r="Q116" i="1"/>
  <c r="G116" i="1" s="1"/>
  <c r="N116" i="1"/>
  <c r="Q119" i="1"/>
  <c r="G119" i="1" s="1"/>
  <c r="Q96" i="1"/>
  <c r="G96" i="1" s="1"/>
  <c r="N96" i="1"/>
  <c r="Q99" i="1"/>
  <c r="G99" i="1" s="1"/>
  <c r="N101" i="1"/>
  <c r="N102" i="1"/>
  <c r="Q102" i="1"/>
  <c r="G102" i="1" s="1"/>
  <c r="Q112" i="1"/>
  <c r="G112" i="1" s="1"/>
  <c r="N112" i="1"/>
  <c r="Q115" i="1"/>
  <c r="G115" i="1" s="1"/>
  <c r="N117" i="1"/>
  <c r="N118" i="1"/>
  <c r="Q118" i="1"/>
  <c r="G118" i="1" s="1"/>
  <c r="N94" i="1"/>
  <c r="Q94" i="1"/>
  <c r="G94" i="1" s="1"/>
  <c r="Q104" i="1"/>
  <c r="G104" i="1" s="1"/>
  <c r="N104" i="1"/>
  <c r="Q59" i="1"/>
  <c r="G59" i="1" s="1"/>
  <c r="Q60" i="1"/>
  <c r="G60" i="1" s="1"/>
  <c r="N65" i="1"/>
  <c r="N70" i="1"/>
  <c r="Q75" i="1"/>
  <c r="G75" i="1" s="1"/>
  <c r="Q76" i="1"/>
  <c r="G76" i="1" s="1"/>
  <c r="N81" i="1"/>
  <c r="N86" i="1"/>
  <c r="Q95" i="1"/>
  <c r="G95" i="1" s="1"/>
  <c r="N97" i="1"/>
  <c r="N98" i="1"/>
  <c r="Q98" i="1"/>
  <c r="G98" i="1" s="1"/>
  <c r="Q108" i="1"/>
  <c r="G108" i="1" s="1"/>
  <c r="N108" i="1"/>
  <c r="Q111" i="1"/>
  <c r="G111" i="1" s="1"/>
  <c r="N113" i="1"/>
  <c r="N114" i="1"/>
  <c r="Q114" i="1"/>
  <c r="G114" i="1" s="1"/>
  <c r="Q121" i="1" l="1"/>
  <c r="G26" i="1"/>
  <c r="G121" i="1" s="1"/>
</calcChain>
</file>

<file path=xl/sharedStrings.xml><?xml version="1.0" encoding="utf-8"?>
<sst xmlns="http://schemas.openxmlformats.org/spreadsheetml/2006/main" count="328" uniqueCount="124">
  <si>
    <t>Лот № 6</t>
  </si>
  <si>
    <t xml:space="preserve">внутренней оценки рыночной стоимости имущества </t>
  </si>
  <si>
    <t>ОДО «Магазин«Лидер»</t>
  </si>
  <si>
    <t xml:space="preserve">          Ликвидатором ОДО "Магазин "Лидер" была образована комиссия в соответствии с приказом № 3 об образовании комиссии по проведению внутренней оценки имущества ОДО «Магазин «Лидер» г. Мозырь, ул. Притыцкого, 2а от 13.08.2026 года. Комиссия в составе: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</si>
  <si>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Кравченко Татьяна Сергеевна - председатель комиссии, ликвидатор;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</si>
  <si>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Мороз Тамара Станиславовна  – бухгалтер ;</t>
    </r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</si>
  <si>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Сачек Татьяна Васильевна – представитель учредителей ОДО "Магазин "Лидер".</t>
    </r>
  </si>
  <si>
    <t>провела осмотр всего имущества, проведя анализ рынка объектов-аналогов, и, учитывая балансовую стоимость объектов, износ объектов, год выпуска и др. факторы, выполнила внутреннюю оценку рыночной стоимости имущества с целью последующей его реализации.</t>
  </si>
  <si>
    <t>Цель оценки: определение начальной цены для последующей реализации на торгах</t>
  </si>
  <si>
    <t xml:space="preserve">Дата оценки: </t>
  </si>
  <si>
    <t>25 августа  2026 г.</t>
  </si>
  <si>
    <t>Предмет оценки: рыночная стоимость.</t>
  </si>
  <si>
    <t>Валюта оценки: белорусский рубль.</t>
  </si>
  <si>
    <t xml:space="preserve">Методы оценки: рыночный  </t>
  </si>
  <si>
    <t>Методы расчёта стоимости: расчет стоимости объектов оценки в рамках рыночного метода произведен методом сравнения аналогов.</t>
  </si>
  <si>
    <t xml:space="preserve"> </t>
  </si>
  <si>
    <t>В рамках проведённого анализа рынка можно отметить следующее: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</si>
  <si>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На вторичном рынке не представлено достаточного количества информации о стоимости, позволяющее реализовать расчет только сравнительным методом.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</si>
  <si>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В случае отсутствия информации на вторичном рынке, использовалась информация о стоимости нового или принималась стоимость по данным бухгалтерского учета</t>
    </r>
  </si>
  <si>
    <t>3.     В случае отсутствия выявленных обстоятельств, свидетельствующих о существенном отличии рыночной стоимости от его учетной остаточной стоимости, принималась остаточная стоимость по данным бухгалтерского учета в качестве начальной цены торгов</t>
  </si>
  <si>
    <t>РЕЗУЛЬТАТ ВНУТРЕННЕЙ ОЦЕНКИ</t>
  </si>
  <si>
    <t>Результат внутренней оценки приведен в таблице ниже.</t>
  </si>
  <si>
    <t>№№ п/п</t>
  </si>
  <si>
    <t>Наименование</t>
  </si>
  <si>
    <t>Ед.изм</t>
  </si>
  <si>
    <t>Цена по бух. учёту</t>
  </si>
  <si>
    <t>Кол-во</t>
  </si>
  <si>
    <t>Информация</t>
  </si>
  <si>
    <t>Стоимость с НДС, бел. руб.</t>
  </si>
  <si>
    <t>Стоимость без НДС, бел. руб.</t>
  </si>
  <si>
    <t>Физический износ, %</t>
  </si>
  <si>
    <t>Функциональный износ, %</t>
  </si>
  <si>
    <t>Внешний износ, %</t>
  </si>
  <si>
    <t>Накопленный износ, %</t>
  </si>
  <si>
    <t>Накопленный износ, бел. руб.</t>
  </si>
  <si>
    <t>Стоимость за 1 шт. с НДС</t>
  </si>
  <si>
    <t>Рыночная стоимость за 1 шт, бел. руб.</t>
  </si>
  <si>
    <t xml:space="preserve"> Начальная стоимость , бел. руб.</t>
  </si>
  <si>
    <t>Компьютерная техника</t>
  </si>
  <si>
    <t>Телефон /коридор 08г.</t>
  </si>
  <si>
    <t>шт</t>
  </si>
  <si>
    <t>Вторичный рынок</t>
  </si>
  <si>
    <t>Акустическая система/01.02.10</t>
  </si>
  <si>
    <t>Телефонный аппарат 10.10</t>
  </si>
  <si>
    <t>Сетевой фильтр 11.05</t>
  </si>
  <si>
    <t>Акустическая система</t>
  </si>
  <si>
    <t>ИБП</t>
  </si>
  <si>
    <t>Коммутатор 10.15</t>
  </si>
  <si>
    <t>Монитор "Самсунг"</t>
  </si>
  <si>
    <t>Принтер НР 08.10</t>
  </si>
  <si>
    <t>Принтер Lazer1005/кред.</t>
  </si>
  <si>
    <t>УКВ "Городня"</t>
  </si>
  <si>
    <t>Сканер  штрихкода 04.22</t>
  </si>
  <si>
    <t>Аппарат факсимильный 08.13</t>
  </si>
  <si>
    <t>Аппарат факсимильн. 09.14</t>
  </si>
  <si>
    <t>Радиоприёмник "Селена" 03.10</t>
  </si>
  <si>
    <t>Колонки 08.13</t>
  </si>
  <si>
    <t>Телефон "Панасоник"/17г.</t>
  </si>
  <si>
    <t>Телефонный аппарат</t>
  </si>
  <si>
    <t>Картридж</t>
  </si>
  <si>
    <t>Коммутатор</t>
  </si>
  <si>
    <t>Телефонный аппарат Фаэтон</t>
  </si>
  <si>
    <t>Принтер</t>
  </si>
  <si>
    <t>ПЭВМ BVK Intel Pentium MB 4096 MB 1000 Gb/ОПЕР</t>
  </si>
  <si>
    <t>Сканер штрихкодов DBS PC-3208 2D</t>
  </si>
  <si>
    <t>Телефакт КОС-FT/ДИР</t>
  </si>
  <si>
    <t>Телефакс/ТОВ</t>
  </si>
  <si>
    <t>Магнитола СВRХ-90/Ж</t>
  </si>
  <si>
    <t>Счетчик банкнот "Лидер" кл-2000</t>
  </si>
  <si>
    <t>Монитор Samtron 55E</t>
  </si>
  <si>
    <t>ПЭВМ ICS Celeron</t>
  </si>
  <si>
    <t>Монитор SM 74 ON</t>
  </si>
  <si>
    <t>Принтер НР Laser Jet 1022</t>
  </si>
  <si>
    <t>ПЭВМ ICS C-2.8.i 865 G 512 Mb 250 Gb SATA SVGA</t>
  </si>
  <si>
    <t>ПЭВМ ENERGY</t>
  </si>
  <si>
    <t>Монитор LG Flatron L 1953 SBF</t>
  </si>
  <si>
    <t>ПК Favorurite case CPU Pentinum 4</t>
  </si>
  <si>
    <t>ПК Favorurite case CPU Celeron 2.4</t>
  </si>
  <si>
    <t>Монитор SM 51 ON</t>
  </si>
  <si>
    <t>ИБС АРС Smart-UPS</t>
  </si>
  <si>
    <t>Монитор Pillips 17 LCD S8FS</t>
  </si>
  <si>
    <t>ПЭВМ ICS C-1.8.i 31G 1Gb 320 Gb SATA SVGA 3,5</t>
  </si>
  <si>
    <t>Монитор LG Flatron</t>
  </si>
  <si>
    <t>ПЭВМ ICS C-1,8 i /дир</t>
  </si>
  <si>
    <t>Монитор LG Flatron/дир</t>
  </si>
  <si>
    <t>Монитор LG Flatron/кас</t>
  </si>
  <si>
    <t>Монитор Samsung 19</t>
  </si>
  <si>
    <t>Монитор Samsung ЖК/прогр</t>
  </si>
  <si>
    <t>Монитор Samsung/операт</t>
  </si>
  <si>
    <t>Принтер Canon/тов 11/14</t>
  </si>
  <si>
    <t>Принтер Canon/М 11/14</t>
  </si>
  <si>
    <t>Сервер</t>
  </si>
  <si>
    <t>ПЭВМ ICS Intel 3.6 /кас</t>
  </si>
  <si>
    <t>Принтер НР 1102/касса</t>
  </si>
  <si>
    <t>ПЭВМ ICS Intel 3.4 4Gb/жен</t>
  </si>
  <si>
    <t>ПЭВМ ICS Intel 2.4 2Gb H160/жен</t>
  </si>
  <si>
    <t>ПЭВМ ICS Intel 2.4 2Gb H160/КАН</t>
  </si>
  <si>
    <t>ПЭВМ ICS Intel 2.4 2Gb H160/МУЖ</t>
  </si>
  <si>
    <t>ПЭВМ ICS Intel 2.4 2Gb H160/ДЕТ</t>
  </si>
  <si>
    <t>ПЭВМ ICS Intel 3,4 4Gb F350/БУХ</t>
  </si>
  <si>
    <t>Монитор ЖК ACER 17/ЖЕН</t>
  </si>
  <si>
    <t>Монитор ЖК ACER 17/КАН</t>
  </si>
  <si>
    <t>Монитор ЖК Pillips 17 LCD /МУЖ</t>
  </si>
  <si>
    <t>Монитор ЖК Pillips 17 LCD /ДЕТ</t>
  </si>
  <si>
    <t>Дисплей покупателя BSmart 2*20/ЖЕН</t>
  </si>
  <si>
    <t>Дисплей покупателя Flytech 2*20/МУЖ</t>
  </si>
  <si>
    <t>Дисплей покупателя Flytech 2*20/ДЕТ</t>
  </si>
  <si>
    <t>Дисплей покупателя Flytech 2*20/ХОЗ</t>
  </si>
  <si>
    <t>ПЭВМ ICS Intel 1.6 2 Gb/ДЕТ</t>
  </si>
  <si>
    <t>ПЭВМ ICS Intel 3,4 4Gb/БУХ</t>
  </si>
  <si>
    <t>ПЭВМ  Intel REDHOST G3220 /ХОЗ</t>
  </si>
  <si>
    <t>ПЭВМ  Intel REDHOST G3220/БУХ</t>
  </si>
  <si>
    <t>ПЭВМ  Intel REDHOST G3220/ДЕТ</t>
  </si>
  <si>
    <t>ПЭВМ BVK Celeron Intel MB/ЖЕН</t>
  </si>
  <si>
    <t>Монитор ASUS 21.5 МЫ 22В/БУХ</t>
  </si>
  <si>
    <t>ПЭВМ  Intel REDHOST G3260/МУЖ</t>
  </si>
  <si>
    <t>Принтер Canon/ОПЕР</t>
  </si>
  <si>
    <t>ПК Dell Optiplex 5050 SFF/ОПЕР</t>
  </si>
  <si>
    <t>ПЭВМ BVK Core 13 MB  812 /ПРОГР</t>
  </si>
  <si>
    <t>ПЭВМ   REDHOST Intel 13-9100F/ H310 /DDR 408 Gb</t>
  </si>
  <si>
    <t>ПЭВМ HAFF Intel Pentium Gold/ТОВ</t>
  </si>
  <si>
    <t>Итого по лоту № 6:</t>
  </si>
  <si>
    <t>Примечание:</t>
  </si>
  <si>
    <t>Имущество бывшее в употреблении, находится по адресу: г.Мозырь, ул. Притыцкого, 2а.  
При проведении внутренней оценки цена снижена на 84 %.
Перед покупкой обязателен осмотр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</si>
</sst>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6"/>
      <name val="Times New Roman"/>
      <charset val="204"/>
    </font>
    <font>
      <sz val="6"/>
      <color indexed="8"/>
      <name val="Times New Roman"/>
      <charset val="204"/>
    </font>
    <font>
      <sz val="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indexed="63"/>
      <name val="Times New Roman"/>
      <family val="1"/>
      <charset val="204"/>
    </font>
    <font>
      <b/>
      <i/>
      <u/>
      <sz val="10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horizontal="left"/>
    </xf>
    <xf numFmtId="0" fontId="14" fillId="0" borderId="0" applyNumberFormat="0" applyFill="0" applyBorder="0" applyAlignment="0" applyProtection="0"/>
    <xf numFmtId="0" fontId="18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top" wrapText="1"/>
    </xf>
    <xf numFmtId="0" fontId="13" fillId="0" borderId="3" xfId="1" applyFont="1" applyBorder="1" applyAlignment="1">
      <alignment vertical="top"/>
    </xf>
    <xf numFmtId="2" fontId="13" fillId="0" borderId="3" xfId="1" applyNumberFormat="1" applyFont="1" applyBorder="1" applyAlignment="1">
      <alignment vertical="top"/>
    </xf>
    <xf numFmtId="1" fontId="13" fillId="0" borderId="3" xfId="1" applyNumberFormat="1" applyFont="1" applyBorder="1" applyAlignment="1">
      <alignment vertical="top"/>
    </xf>
    <xf numFmtId="0" fontId="15" fillId="0" borderId="1" xfId="2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3" fillId="0" borderId="3" xfId="3" applyFont="1" applyBorder="1" applyAlignment="1">
      <alignment vertical="top" wrapText="1"/>
    </xf>
    <xf numFmtId="0" fontId="13" fillId="0" borderId="3" xfId="3" applyFont="1" applyBorder="1" applyAlignment="1">
      <alignment vertical="top"/>
    </xf>
    <xf numFmtId="4" fontId="13" fillId="0" borderId="3" xfId="3" applyNumberFormat="1" applyFont="1" applyBorder="1" applyAlignment="1">
      <alignment vertical="top"/>
    </xf>
    <xf numFmtId="0" fontId="19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 xr:uid="{7962094F-BC66-4F56-8751-30B8D53C8E2D}"/>
    <cellStyle name="Обычный 3" xfId="3" xr:uid="{E156368C-B831-4260-8F9C-5BF579B4C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4"/>
  <sheetViews>
    <sheetView tabSelected="1" workbookViewId="0">
      <selection sqref="A1:XFD1048576"/>
    </sheetView>
  </sheetViews>
  <sheetFormatPr defaultRowHeight="14.25" x14ac:dyDescent="0.45"/>
  <cols>
    <col min="1" max="1" width="3.86328125" customWidth="1"/>
    <col min="2" max="2" width="33.265625" customWidth="1"/>
    <col min="3" max="3" width="5.3984375" customWidth="1"/>
    <col min="4" max="4" width="8.86328125" customWidth="1"/>
    <col min="5" max="5" width="5" customWidth="1"/>
    <col min="6" max="6" width="21" hidden="1" customWidth="1"/>
    <col min="7" max="7" width="7.1328125" customWidth="1"/>
    <col min="8" max="8" width="8" hidden="1" customWidth="1"/>
    <col min="9" max="9" width="4.86328125" hidden="1" customWidth="1"/>
    <col min="10" max="10" width="4.1328125" hidden="1" customWidth="1"/>
    <col min="11" max="11" width="5.73046875" hidden="1" customWidth="1"/>
    <col min="12" max="12" width="4.73046875" hidden="1" customWidth="1"/>
    <col min="13" max="13" width="7.59765625" hidden="1" customWidth="1"/>
    <col min="14" max="14" width="7.59765625" customWidth="1"/>
    <col min="15" max="15" width="6.59765625" hidden="1" customWidth="1"/>
    <col min="16" max="16" width="4.59765625" hidden="1" customWidth="1"/>
    <col min="17" max="17" width="12.73046875" hidden="1" customWidth="1"/>
    <col min="257" max="257" width="3.86328125" customWidth="1"/>
    <col min="258" max="258" width="33.265625" customWidth="1"/>
    <col min="259" max="259" width="5.3984375" customWidth="1"/>
    <col min="260" max="260" width="8.86328125" customWidth="1"/>
    <col min="261" max="261" width="5" customWidth="1"/>
    <col min="262" max="262" width="0" hidden="1" customWidth="1"/>
    <col min="263" max="263" width="7.1328125" customWidth="1"/>
    <col min="264" max="269" width="0" hidden="1" customWidth="1"/>
    <col min="270" max="270" width="7.59765625" customWidth="1"/>
    <col min="271" max="273" width="0" hidden="1" customWidth="1"/>
    <col min="513" max="513" width="3.86328125" customWidth="1"/>
    <col min="514" max="514" width="33.265625" customWidth="1"/>
    <col min="515" max="515" width="5.3984375" customWidth="1"/>
    <col min="516" max="516" width="8.86328125" customWidth="1"/>
    <col min="517" max="517" width="5" customWidth="1"/>
    <col min="518" max="518" width="0" hidden="1" customWidth="1"/>
    <col min="519" max="519" width="7.1328125" customWidth="1"/>
    <col min="520" max="525" width="0" hidden="1" customWidth="1"/>
    <col min="526" max="526" width="7.59765625" customWidth="1"/>
    <col min="527" max="529" width="0" hidden="1" customWidth="1"/>
    <col min="769" max="769" width="3.86328125" customWidth="1"/>
    <col min="770" max="770" width="33.265625" customWidth="1"/>
    <col min="771" max="771" width="5.3984375" customWidth="1"/>
    <col min="772" max="772" width="8.86328125" customWidth="1"/>
    <col min="773" max="773" width="5" customWidth="1"/>
    <col min="774" max="774" width="0" hidden="1" customWidth="1"/>
    <col min="775" max="775" width="7.1328125" customWidth="1"/>
    <col min="776" max="781" width="0" hidden="1" customWidth="1"/>
    <col min="782" max="782" width="7.59765625" customWidth="1"/>
    <col min="783" max="785" width="0" hidden="1" customWidth="1"/>
    <col min="1025" max="1025" width="3.86328125" customWidth="1"/>
    <col min="1026" max="1026" width="33.265625" customWidth="1"/>
    <col min="1027" max="1027" width="5.3984375" customWidth="1"/>
    <col min="1028" max="1028" width="8.86328125" customWidth="1"/>
    <col min="1029" max="1029" width="5" customWidth="1"/>
    <col min="1030" max="1030" width="0" hidden="1" customWidth="1"/>
    <col min="1031" max="1031" width="7.1328125" customWidth="1"/>
    <col min="1032" max="1037" width="0" hidden="1" customWidth="1"/>
    <col min="1038" max="1038" width="7.59765625" customWidth="1"/>
    <col min="1039" max="1041" width="0" hidden="1" customWidth="1"/>
    <col min="1281" max="1281" width="3.86328125" customWidth="1"/>
    <col min="1282" max="1282" width="33.265625" customWidth="1"/>
    <col min="1283" max="1283" width="5.3984375" customWidth="1"/>
    <col min="1284" max="1284" width="8.86328125" customWidth="1"/>
    <col min="1285" max="1285" width="5" customWidth="1"/>
    <col min="1286" max="1286" width="0" hidden="1" customWidth="1"/>
    <col min="1287" max="1287" width="7.1328125" customWidth="1"/>
    <col min="1288" max="1293" width="0" hidden="1" customWidth="1"/>
    <col min="1294" max="1294" width="7.59765625" customWidth="1"/>
    <col min="1295" max="1297" width="0" hidden="1" customWidth="1"/>
    <col min="1537" max="1537" width="3.86328125" customWidth="1"/>
    <col min="1538" max="1538" width="33.265625" customWidth="1"/>
    <col min="1539" max="1539" width="5.3984375" customWidth="1"/>
    <col min="1540" max="1540" width="8.86328125" customWidth="1"/>
    <col min="1541" max="1541" width="5" customWidth="1"/>
    <col min="1542" max="1542" width="0" hidden="1" customWidth="1"/>
    <col min="1543" max="1543" width="7.1328125" customWidth="1"/>
    <col min="1544" max="1549" width="0" hidden="1" customWidth="1"/>
    <col min="1550" max="1550" width="7.59765625" customWidth="1"/>
    <col min="1551" max="1553" width="0" hidden="1" customWidth="1"/>
    <col min="1793" max="1793" width="3.86328125" customWidth="1"/>
    <col min="1794" max="1794" width="33.265625" customWidth="1"/>
    <col min="1795" max="1795" width="5.3984375" customWidth="1"/>
    <col min="1796" max="1796" width="8.86328125" customWidth="1"/>
    <col min="1797" max="1797" width="5" customWidth="1"/>
    <col min="1798" max="1798" width="0" hidden="1" customWidth="1"/>
    <col min="1799" max="1799" width="7.1328125" customWidth="1"/>
    <col min="1800" max="1805" width="0" hidden="1" customWidth="1"/>
    <col min="1806" max="1806" width="7.59765625" customWidth="1"/>
    <col min="1807" max="1809" width="0" hidden="1" customWidth="1"/>
    <col min="2049" max="2049" width="3.86328125" customWidth="1"/>
    <col min="2050" max="2050" width="33.265625" customWidth="1"/>
    <col min="2051" max="2051" width="5.3984375" customWidth="1"/>
    <col min="2052" max="2052" width="8.86328125" customWidth="1"/>
    <col min="2053" max="2053" width="5" customWidth="1"/>
    <col min="2054" max="2054" width="0" hidden="1" customWidth="1"/>
    <col min="2055" max="2055" width="7.1328125" customWidth="1"/>
    <col min="2056" max="2061" width="0" hidden="1" customWidth="1"/>
    <col min="2062" max="2062" width="7.59765625" customWidth="1"/>
    <col min="2063" max="2065" width="0" hidden="1" customWidth="1"/>
    <col min="2305" max="2305" width="3.86328125" customWidth="1"/>
    <col min="2306" max="2306" width="33.265625" customWidth="1"/>
    <col min="2307" max="2307" width="5.3984375" customWidth="1"/>
    <col min="2308" max="2308" width="8.86328125" customWidth="1"/>
    <col min="2309" max="2309" width="5" customWidth="1"/>
    <col min="2310" max="2310" width="0" hidden="1" customWidth="1"/>
    <col min="2311" max="2311" width="7.1328125" customWidth="1"/>
    <col min="2312" max="2317" width="0" hidden="1" customWidth="1"/>
    <col min="2318" max="2318" width="7.59765625" customWidth="1"/>
    <col min="2319" max="2321" width="0" hidden="1" customWidth="1"/>
    <col min="2561" max="2561" width="3.86328125" customWidth="1"/>
    <col min="2562" max="2562" width="33.265625" customWidth="1"/>
    <col min="2563" max="2563" width="5.3984375" customWidth="1"/>
    <col min="2564" max="2564" width="8.86328125" customWidth="1"/>
    <col min="2565" max="2565" width="5" customWidth="1"/>
    <col min="2566" max="2566" width="0" hidden="1" customWidth="1"/>
    <col min="2567" max="2567" width="7.1328125" customWidth="1"/>
    <col min="2568" max="2573" width="0" hidden="1" customWidth="1"/>
    <col min="2574" max="2574" width="7.59765625" customWidth="1"/>
    <col min="2575" max="2577" width="0" hidden="1" customWidth="1"/>
    <col min="2817" max="2817" width="3.86328125" customWidth="1"/>
    <col min="2818" max="2818" width="33.265625" customWidth="1"/>
    <col min="2819" max="2819" width="5.3984375" customWidth="1"/>
    <col min="2820" max="2820" width="8.86328125" customWidth="1"/>
    <col min="2821" max="2821" width="5" customWidth="1"/>
    <col min="2822" max="2822" width="0" hidden="1" customWidth="1"/>
    <col min="2823" max="2823" width="7.1328125" customWidth="1"/>
    <col min="2824" max="2829" width="0" hidden="1" customWidth="1"/>
    <col min="2830" max="2830" width="7.59765625" customWidth="1"/>
    <col min="2831" max="2833" width="0" hidden="1" customWidth="1"/>
    <col min="3073" max="3073" width="3.86328125" customWidth="1"/>
    <col min="3074" max="3074" width="33.265625" customWidth="1"/>
    <col min="3075" max="3075" width="5.3984375" customWidth="1"/>
    <col min="3076" max="3076" width="8.86328125" customWidth="1"/>
    <col min="3077" max="3077" width="5" customWidth="1"/>
    <col min="3078" max="3078" width="0" hidden="1" customWidth="1"/>
    <col min="3079" max="3079" width="7.1328125" customWidth="1"/>
    <col min="3080" max="3085" width="0" hidden="1" customWidth="1"/>
    <col min="3086" max="3086" width="7.59765625" customWidth="1"/>
    <col min="3087" max="3089" width="0" hidden="1" customWidth="1"/>
    <col min="3329" max="3329" width="3.86328125" customWidth="1"/>
    <col min="3330" max="3330" width="33.265625" customWidth="1"/>
    <col min="3331" max="3331" width="5.3984375" customWidth="1"/>
    <col min="3332" max="3332" width="8.86328125" customWidth="1"/>
    <col min="3333" max="3333" width="5" customWidth="1"/>
    <col min="3334" max="3334" width="0" hidden="1" customWidth="1"/>
    <col min="3335" max="3335" width="7.1328125" customWidth="1"/>
    <col min="3336" max="3341" width="0" hidden="1" customWidth="1"/>
    <col min="3342" max="3342" width="7.59765625" customWidth="1"/>
    <col min="3343" max="3345" width="0" hidden="1" customWidth="1"/>
    <col min="3585" max="3585" width="3.86328125" customWidth="1"/>
    <col min="3586" max="3586" width="33.265625" customWidth="1"/>
    <col min="3587" max="3587" width="5.3984375" customWidth="1"/>
    <col min="3588" max="3588" width="8.86328125" customWidth="1"/>
    <col min="3589" max="3589" width="5" customWidth="1"/>
    <col min="3590" max="3590" width="0" hidden="1" customWidth="1"/>
    <col min="3591" max="3591" width="7.1328125" customWidth="1"/>
    <col min="3592" max="3597" width="0" hidden="1" customWidth="1"/>
    <col min="3598" max="3598" width="7.59765625" customWidth="1"/>
    <col min="3599" max="3601" width="0" hidden="1" customWidth="1"/>
    <col min="3841" max="3841" width="3.86328125" customWidth="1"/>
    <col min="3842" max="3842" width="33.265625" customWidth="1"/>
    <col min="3843" max="3843" width="5.3984375" customWidth="1"/>
    <col min="3844" max="3844" width="8.86328125" customWidth="1"/>
    <col min="3845" max="3845" width="5" customWidth="1"/>
    <col min="3846" max="3846" width="0" hidden="1" customWidth="1"/>
    <col min="3847" max="3847" width="7.1328125" customWidth="1"/>
    <col min="3848" max="3853" width="0" hidden="1" customWidth="1"/>
    <col min="3854" max="3854" width="7.59765625" customWidth="1"/>
    <col min="3855" max="3857" width="0" hidden="1" customWidth="1"/>
    <col min="4097" max="4097" width="3.86328125" customWidth="1"/>
    <col min="4098" max="4098" width="33.265625" customWidth="1"/>
    <col min="4099" max="4099" width="5.3984375" customWidth="1"/>
    <col min="4100" max="4100" width="8.86328125" customWidth="1"/>
    <col min="4101" max="4101" width="5" customWidth="1"/>
    <col min="4102" max="4102" width="0" hidden="1" customWidth="1"/>
    <col min="4103" max="4103" width="7.1328125" customWidth="1"/>
    <col min="4104" max="4109" width="0" hidden="1" customWidth="1"/>
    <col min="4110" max="4110" width="7.59765625" customWidth="1"/>
    <col min="4111" max="4113" width="0" hidden="1" customWidth="1"/>
    <col min="4353" max="4353" width="3.86328125" customWidth="1"/>
    <col min="4354" max="4354" width="33.265625" customWidth="1"/>
    <col min="4355" max="4355" width="5.3984375" customWidth="1"/>
    <col min="4356" max="4356" width="8.86328125" customWidth="1"/>
    <col min="4357" max="4357" width="5" customWidth="1"/>
    <col min="4358" max="4358" width="0" hidden="1" customWidth="1"/>
    <col min="4359" max="4359" width="7.1328125" customWidth="1"/>
    <col min="4360" max="4365" width="0" hidden="1" customWidth="1"/>
    <col min="4366" max="4366" width="7.59765625" customWidth="1"/>
    <col min="4367" max="4369" width="0" hidden="1" customWidth="1"/>
    <col min="4609" max="4609" width="3.86328125" customWidth="1"/>
    <col min="4610" max="4610" width="33.265625" customWidth="1"/>
    <col min="4611" max="4611" width="5.3984375" customWidth="1"/>
    <col min="4612" max="4612" width="8.86328125" customWidth="1"/>
    <col min="4613" max="4613" width="5" customWidth="1"/>
    <col min="4614" max="4614" width="0" hidden="1" customWidth="1"/>
    <col min="4615" max="4615" width="7.1328125" customWidth="1"/>
    <col min="4616" max="4621" width="0" hidden="1" customWidth="1"/>
    <col min="4622" max="4622" width="7.59765625" customWidth="1"/>
    <col min="4623" max="4625" width="0" hidden="1" customWidth="1"/>
    <col min="4865" max="4865" width="3.86328125" customWidth="1"/>
    <col min="4866" max="4866" width="33.265625" customWidth="1"/>
    <col min="4867" max="4867" width="5.3984375" customWidth="1"/>
    <col min="4868" max="4868" width="8.86328125" customWidth="1"/>
    <col min="4869" max="4869" width="5" customWidth="1"/>
    <col min="4870" max="4870" width="0" hidden="1" customWidth="1"/>
    <col min="4871" max="4871" width="7.1328125" customWidth="1"/>
    <col min="4872" max="4877" width="0" hidden="1" customWidth="1"/>
    <col min="4878" max="4878" width="7.59765625" customWidth="1"/>
    <col min="4879" max="4881" width="0" hidden="1" customWidth="1"/>
    <col min="5121" max="5121" width="3.86328125" customWidth="1"/>
    <col min="5122" max="5122" width="33.265625" customWidth="1"/>
    <col min="5123" max="5123" width="5.3984375" customWidth="1"/>
    <col min="5124" max="5124" width="8.86328125" customWidth="1"/>
    <col min="5125" max="5125" width="5" customWidth="1"/>
    <col min="5126" max="5126" width="0" hidden="1" customWidth="1"/>
    <col min="5127" max="5127" width="7.1328125" customWidth="1"/>
    <col min="5128" max="5133" width="0" hidden="1" customWidth="1"/>
    <col min="5134" max="5134" width="7.59765625" customWidth="1"/>
    <col min="5135" max="5137" width="0" hidden="1" customWidth="1"/>
    <col min="5377" max="5377" width="3.86328125" customWidth="1"/>
    <col min="5378" max="5378" width="33.265625" customWidth="1"/>
    <col min="5379" max="5379" width="5.3984375" customWidth="1"/>
    <col min="5380" max="5380" width="8.86328125" customWidth="1"/>
    <col min="5381" max="5381" width="5" customWidth="1"/>
    <col min="5382" max="5382" width="0" hidden="1" customWidth="1"/>
    <col min="5383" max="5383" width="7.1328125" customWidth="1"/>
    <col min="5384" max="5389" width="0" hidden="1" customWidth="1"/>
    <col min="5390" max="5390" width="7.59765625" customWidth="1"/>
    <col min="5391" max="5393" width="0" hidden="1" customWidth="1"/>
    <col min="5633" max="5633" width="3.86328125" customWidth="1"/>
    <col min="5634" max="5634" width="33.265625" customWidth="1"/>
    <col min="5635" max="5635" width="5.3984375" customWidth="1"/>
    <col min="5636" max="5636" width="8.86328125" customWidth="1"/>
    <col min="5637" max="5637" width="5" customWidth="1"/>
    <col min="5638" max="5638" width="0" hidden="1" customWidth="1"/>
    <col min="5639" max="5639" width="7.1328125" customWidth="1"/>
    <col min="5640" max="5645" width="0" hidden="1" customWidth="1"/>
    <col min="5646" max="5646" width="7.59765625" customWidth="1"/>
    <col min="5647" max="5649" width="0" hidden="1" customWidth="1"/>
    <col min="5889" max="5889" width="3.86328125" customWidth="1"/>
    <col min="5890" max="5890" width="33.265625" customWidth="1"/>
    <col min="5891" max="5891" width="5.3984375" customWidth="1"/>
    <col min="5892" max="5892" width="8.86328125" customWidth="1"/>
    <col min="5893" max="5893" width="5" customWidth="1"/>
    <col min="5894" max="5894" width="0" hidden="1" customWidth="1"/>
    <col min="5895" max="5895" width="7.1328125" customWidth="1"/>
    <col min="5896" max="5901" width="0" hidden="1" customWidth="1"/>
    <col min="5902" max="5902" width="7.59765625" customWidth="1"/>
    <col min="5903" max="5905" width="0" hidden="1" customWidth="1"/>
    <col min="6145" max="6145" width="3.86328125" customWidth="1"/>
    <col min="6146" max="6146" width="33.265625" customWidth="1"/>
    <col min="6147" max="6147" width="5.3984375" customWidth="1"/>
    <col min="6148" max="6148" width="8.86328125" customWidth="1"/>
    <col min="6149" max="6149" width="5" customWidth="1"/>
    <col min="6150" max="6150" width="0" hidden="1" customWidth="1"/>
    <col min="6151" max="6151" width="7.1328125" customWidth="1"/>
    <col min="6152" max="6157" width="0" hidden="1" customWidth="1"/>
    <col min="6158" max="6158" width="7.59765625" customWidth="1"/>
    <col min="6159" max="6161" width="0" hidden="1" customWidth="1"/>
    <col min="6401" max="6401" width="3.86328125" customWidth="1"/>
    <col min="6402" max="6402" width="33.265625" customWidth="1"/>
    <col min="6403" max="6403" width="5.3984375" customWidth="1"/>
    <col min="6404" max="6404" width="8.86328125" customWidth="1"/>
    <col min="6405" max="6405" width="5" customWidth="1"/>
    <col min="6406" max="6406" width="0" hidden="1" customWidth="1"/>
    <col min="6407" max="6407" width="7.1328125" customWidth="1"/>
    <col min="6408" max="6413" width="0" hidden="1" customWidth="1"/>
    <col min="6414" max="6414" width="7.59765625" customWidth="1"/>
    <col min="6415" max="6417" width="0" hidden="1" customWidth="1"/>
    <col min="6657" max="6657" width="3.86328125" customWidth="1"/>
    <col min="6658" max="6658" width="33.265625" customWidth="1"/>
    <col min="6659" max="6659" width="5.3984375" customWidth="1"/>
    <col min="6660" max="6660" width="8.86328125" customWidth="1"/>
    <col min="6661" max="6661" width="5" customWidth="1"/>
    <col min="6662" max="6662" width="0" hidden="1" customWidth="1"/>
    <col min="6663" max="6663" width="7.1328125" customWidth="1"/>
    <col min="6664" max="6669" width="0" hidden="1" customWidth="1"/>
    <col min="6670" max="6670" width="7.59765625" customWidth="1"/>
    <col min="6671" max="6673" width="0" hidden="1" customWidth="1"/>
    <col min="6913" max="6913" width="3.86328125" customWidth="1"/>
    <col min="6914" max="6914" width="33.265625" customWidth="1"/>
    <col min="6915" max="6915" width="5.3984375" customWidth="1"/>
    <col min="6916" max="6916" width="8.86328125" customWidth="1"/>
    <col min="6917" max="6917" width="5" customWidth="1"/>
    <col min="6918" max="6918" width="0" hidden="1" customWidth="1"/>
    <col min="6919" max="6919" width="7.1328125" customWidth="1"/>
    <col min="6920" max="6925" width="0" hidden="1" customWidth="1"/>
    <col min="6926" max="6926" width="7.59765625" customWidth="1"/>
    <col min="6927" max="6929" width="0" hidden="1" customWidth="1"/>
    <col min="7169" max="7169" width="3.86328125" customWidth="1"/>
    <col min="7170" max="7170" width="33.265625" customWidth="1"/>
    <col min="7171" max="7171" width="5.3984375" customWidth="1"/>
    <col min="7172" max="7172" width="8.86328125" customWidth="1"/>
    <col min="7173" max="7173" width="5" customWidth="1"/>
    <col min="7174" max="7174" width="0" hidden="1" customWidth="1"/>
    <col min="7175" max="7175" width="7.1328125" customWidth="1"/>
    <col min="7176" max="7181" width="0" hidden="1" customWidth="1"/>
    <col min="7182" max="7182" width="7.59765625" customWidth="1"/>
    <col min="7183" max="7185" width="0" hidden="1" customWidth="1"/>
    <col min="7425" max="7425" width="3.86328125" customWidth="1"/>
    <col min="7426" max="7426" width="33.265625" customWidth="1"/>
    <col min="7427" max="7427" width="5.3984375" customWidth="1"/>
    <col min="7428" max="7428" width="8.86328125" customWidth="1"/>
    <col min="7429" max="7429" width="5" customWidth="1"/>
    <col min="7430" max="7430" width="0" hidden="1" customWidth="1"/>
    <col min="7431" max="7431" width="7.1328125" customWidth="1"/>
    <col min="7432" max="7437" width="0" hidden="1" customWidth="1"/>
    <col min="7438" max="7438" width="7.59765625" customWidth="1"/>
    <col min="7439" max="7441" width="0" hidden="1" customWidth="1"/>
    <col min="7681" max="7681" width="3.86328125" customWidth="1"/>
    <col min="7682" max="7682" width="33.265625" customWidth="1"/>
    <col min="7683" max="7683" width="5.3984375" customWidth="1"/>
    <col min="7684" max="7684" width="8.86328125" customWidth="1"/>
    <col min="7685" max="7685" width="5" customWidth="1"/>
    <col min="7686" max="7686" width="0" hidden="1" customWidth="1"/>
    <col min="7687" max="7687" width="7.1328125" customWidth="1"/>
    <col min="7688" max="7693" width="0" hidden="1" customWidth="1"/>
    <col min="7694" max="7694" width="7.59765625" customWidth="1"/>
    <col min="7695" max="7697" width="0" hidden="1" customWidth="1"/>
    <col min="7937" max="7937" width="3.86328125" customWidth="1"/>
    <col min="7938" max="7938" width="33.265625" customWidth="1"/>
    <col min="7939" max="7939" width="5.3984375" customWidth="1"/>
    <col min="7940" max="7940" width="8.86328125" customWidth="1"/>
    <col min="7941" max="7941" width="5" customWidth="1"/>
    <col min="7942" max="7942" width="0" hidden="1" customWidth="1"/>
    <col min="7943" max="7943" width="7.1328125" customWidth="1"/>
    <col min="7944" max="7949" width="0" hidden="1" customWidth="1"/>
    <col min="7950" max="7950" width="7.59765625" customWidth="1"/>
    <col min="7951" max="7953" width="0" hidden="1" customWidth="1"/>
    <col min="8193" max="8193" width="3.86328125" customWidth="1"/>
    <col min="8194" max="8194" width="33.265625" customWidth="1"/>
    <col min="8195" max="8195" width="5.3984375" customWidth="1"/>
    <col min="8196" max="8196" width="8.86328125" customWidth="1"/>
    <col min="8197" max="8197" width="5" customWidth="1"/>
    <col min="8198" max="8198" width="0" hidden="1" customWidth="1"/>
    <col min="8199" max="8199" width="7.1328125" customWidth="1"/>
    <col min="8200" max="8205" width="0" hidden="1" customWidth="1"/>
    <col min="8206" max="8206" width="7.59765625" customWidth="1"/>
    <col min="8207" max="8209" width="0" hidden="1" customWidth="1"/>
    <col min="8449" max="8449" width="3.86328125" customWidth="1"/>
    <col min="8450" max="8450" width="33.265625" customWidth="1"/>
    <col min="8451" max="8451" width="5.3984375" customWidth="1"/>
    <col min="8452" max="8452" width="8.86328125" customWidth="1"/>
    <col min="8453" max="8453" width="5" customWidth="1"/>
    <col min="8454" max="8454" width="0" hidden="1" customWidth="1"/>
    <col min="8455" max="8455" width="7.1328125" customWidth="1"/>
    <col min="8456" max="8461" width="0" hidden="1" customWidth="1"/>
    <col min="8462" max="8462" width="7.59765625" customWidth="1"/>
    <col min="8463" max="8465" width="0" hidden="1" customWidth="1"/>
    <col min="8705" max="8705" width="3.86328125" customWidth="1"/>
    <col min="8706" max="8706" width="33.265625" customWidth="1"/>
    <col min="8707" max="8707" width="5.3984375" customWidth="1"/>
    <col min="8708" max="8708" width="8.86328125" customWidth="1"/>
    <col min="8709" max="8709" width="5" customWidth="1"/>
    <col min="8710" max="8710" width="0" hidden="1" customWidth="1"/>
    <col min="8711" max="8711" width="7.1328125" customWidth="1"/>
    <col min="8712" max="8717" width="0" hidden="1" customWidth="1"/>
    <col min="8718" max="8718" width="7.59765625" customWidth="1"/>
    <col min="8719" max="8721" width="0" hidden="1" customWidth="1"/>
    <col min="8961" max="8961" width="3.86328125" customWidth="1"/>
    <col min="8962" max="8962" width="33.265625" customWidth="1"/>
    <col min="8963" max="8963" width="5.3984375" customWidth="1"/>
    <col min="8964" max="8964" width="8.86328125" customWidth="1"/>
    <col min="8965" max="8965" width="5" customWidth="1"/>
    <col min="8966" max="8966" width="0" hidden="1" customWidth="1"/>
    <col min="8967" max="8967" width="7.1328125" customWidth="1"/>
    <col min="8968" max="8973" width="0" hidden="1" customWidth="1"/>
    <col min="8974" max="8974" width="7.59765625" customWidth="1"/>
    <col min="8975" max="8977" width="0" hidden="1" customWidth="1"/>
    <col min="9217" max="9217" width="3.86328125" customWidth="1"/>
    <col min="9218" max="9218" width="33.265625" customWidth="1"/>
    <col min="9219" max="9219" width="5.3984375" customWidth="1"/>
    <col min="9220" max="9220" width="8.86328125" customWidth="1"/>
    <col min="9221" max="9221" width="5" customWidth="1"/>
    <col min="9222" max="9222" width="0" hidden="1" customWidth="1"/>
    <col min="9223" max="9223" width="7.1328125" customWidth="1"/>
    <col min="9224" max="9229" width="0" hidden="1" customWidth="1"/>
    <col min="9230" max="9230" width="7.59765625" customWidth="1"/>
    <col min="9231" max="9233" width="0" hidden="1" customWidth="1"/>
    <col min="9473" max="9473" width="3.86328125" customWidth="1"/>
    <col min="9474" max="9474" width="33.265625" customWidth="1"/>
    <col min="9475" max="9475" width="5.3984375" customWidth="1"/>
    <col min="9476" max="9476" width="8.86328125" customWidth="1"/>
    <col min="9477" max="9477" width="5" customWidth="1"/>
    <col min="9478" max="9478" width="0" hidden="1" customWidth="1"/>
    <col min="9479" max="9479" width="7.1328125" customWidth="1"/>
    <col min="9480" max="9485" width="0" hidden="1" customWidth="1"/>
    <col min="9486" max="9486" width="7.59765625" customWidth="1"/>
    <col min="9487" max="9489" width="0" hidden="1" customWidth="1"/>
    <col min="9729" max="9729" width="3.86328125" customWidth="1"/>
    <col min="9730" max="9730" width="33.265625" customWidth="1"/>
    <col min="9731" max="9731" width="5.3984375" customWidth="1"/>
    <col min="9732" max="9732" width="8.86328125" customWidth="1"/>
    <col min="9733" max="9733" width="5" customWidth="1"/>
    <col min="9734" max="9734" width="0" hidden="1" customWidth="1"/>
    <col min="9735" max="9735" width="7.1328125" customWidth="1"/>
    <col min="9736" max="9741" width="0" hidden="1" customWidth="1"/>
    <col min="9742" max="9742" width="7.59765625" customWidth="1"/>
    <col min="9743" max="9745" width="0" hidden="1" customWidth="1"/>
    <col min="9985" max="9985" width="3.86328125" customWidth="1"/>
    <col min="9986" max="9986" width="33.265625" customWidth="1"/>
    <col min="9987" max="9987" width="5.3984375" customWidth="1"/>
    <col min="9988" max="9988" width="8.86328125" customWidth="1"/>
    <col min="9989" max="9989" width="5" customWidth="1"/>
    <col min="9990" max="9990" width="0" hidden="1" customWidth="1"/>
    <col min="9991" max="9991" width="7.1328125" customWidth="1"/>
    <col min="9992" max="9997" width="0" hidden="1" customWidth="1"/>
    <col min="9998" max="9998" width="7.59765625" customWidth="1"/>
    <col min="9999" max="10001" width="0" hidden="1" customWidth="1"/>
    <col min="10241" max="10241" width="3.86328125" customWidth="1"/>
    <col min="10242" max="10242" width="33.265625" customWidth="1"/>
    <col min="10243" max="10243" width="5.3984375" customWidth="1"/>
    <col min="10244" max="10244" width="8.86328125" customWidth="1"/>
    <col min="10245" max="10245" width="5" customWidth="1"/>
    <col min="10246" max="10246" width="0" hidden="1" customWidth="1"/>
    <col min="10247" max="10247" width="7.1328125" customWidth="1"/>
    <col min="10248" max="10253" width="0" hidden="1" customWidth="1"/>
    <col min="10254" max="10254" width="7.59765625" customWidth="1"/>
    <col min="10255" max="10257" width="0" hidden="1" customWidth="1"/>
    <col min="10497" max="10497" width="3.86328125" customWidth="1"/>
    <col min="10498" max="10498" width="33.265625" customWidth="1"/>
    <col min="10499" max="10499" width="5.3984375" customWidth="1"/>
    <col min="10500" max="10500" width="8.86328125" customWidth="1"/>
    <col min="10501" max="10501" width="5" customWidth="1"/>
    <col min="10502" max="10502" width="0" hidden="1" customWidth="1"/>
    <col min="10503" max="10503" width="7.1328125" customWidth="1"/>
    <col min="10504" max="10509" width="0" hidden="1" customWidth="1"/>
    <col min="10510" max="10510" width="7.59765625" customWidth="1"/>
    <col min="10511" max="10513" width="0" hidden="1" customWidth="1"/>
    <col min="10753" max="10753" width="3.86328125" customWidth="1"/>
    <col min="10754" max="10754" width="33.265625" customWidth="1"/>
    <col min="10755" max="10755" width="5.3984375" customWidth="1"/>
    <col min="10756" max="10756" width="8.86328125" customWidth="1"/>
    <col min="10757" max="10757" width="5" customWidth="1"/>
    <col min="10758" max="10758" width="0" hidden="1" customWidth="1"/>
    <col min="10759" max="10759" width="7.1328125" customWidth="1"/>
    <col min="10760" max="10765" width="0" hidden="1" customWidth="1"/>
    <col min="10766" max="10766" width="7.59765625" customWidth="1"/>
    <col min="10767" max="10769" width="0" hidden="1" customWidth="1"/>
    <col min="11009" max="11009" width="3.86328125" customWidth="1"/>
    <col min="11010" max="11010" width="33.265625" customWidth="1"/>
    <col min="11011" max="11011" width="5.3984375" customWidth="1"/>
    <col min="11012" max="11012" width="8.86328125" customWidth="1"/>
    <col min="11013" max="11013" width="5" customWidth="1"/>
    <col min="11014" max="11014" width="0" hidden="1" customWidth="1"/>
    <col min="11015" max="11015" width="7.1328125" customWidth="1"/>
    <col min="11016" max="11021" width="0" hidden="1" customWidth="1"/>
    <col min="11022" max="11022" width="7.59765625" customWidth="1"/>
    <col min="11023" max="11025" width="0" hidden="1" customWidth="1"/>
    <col min="11265" max="11265" width="3.86328125" customWidth="1"/>
    <col min="11266" max="11266" width="33.265625" customWidth="1"/>
    <col min="11267" max="11267" width="5.3984375" customWidth="1"/>
    <col min="11268" max="11268" width="8.86328125" customWidth="1"/>
    <col min="11269" max="11269" width="5" customWidth="1"/>
    <col min="11270" max="11270" width="0" hidden="1" customWidth="1"/>
    <col min="11271" max="11271" width="7.1328125" customWidth="1"/>
    <col min="11272" max="11277" width="0" hidden="1" customWidth="1"/>
    <col min="11278" max="11278" width="7.59765625" customWidth="1"/>
    <col min="11279" max="11281" width="0" hidden="1" customWidth="1"/>
    <col min="11521" max="11521" width="3.86328125" customWidth="1"/>
    <col min="11522" max="11522" width="33.265625" customWidth="1"/>
    <col min="11523" max="11523" width="5.3984375" customWidth="1"/>
    <col min="11524" max="11524" width="8.86328125" customWidth="1"/>
    <col min="11525" max="11525" width="5" customWidth="1"/>
    <col min="11526" max="11526" width="0" hidden="1" customWidth="1"/>
    <col min="11527" max="11527" width="7.1328125" customWidth="1"/>
    <col min="11528" max="11533" width="0" hidden="1" customWidth="1"/>
    <col min="11534" max="11534" width="7.59765625" customWidth="1"/>
    <col min="11535" max="11537" width="0" hidden="1" customWidth="1"/>
    <col min="11777" max="11777" width="3.86328125" customWidth="1"/>
    <col min="11778" max="11778" width="33.265625" customWidth="1"/>
    <col min="11779" max="11779" width="5.3984375" customWidth="1"/>
    <col min="11780" max="11780" width="8.86328125" customWidth="1"/>
    <col min="11781" max="11781" width="5" customWidth="1"/>
    <col min="11782" max="11782" width="0" hidden="1" customWidth="1"/>
    <col min="11783" max="11783" width="7.1328125" customWidth="1"/>
    <col min="11784" max="11789" width="0" hidden="1" customWidth="1"/>
    <col min="11790" max="11790" width="7.59765625" customWidth="1"/>
    <col min="11791" max="11793" width="0" hidden="1" customWidth="1"/>
    <col min="12033" max="12033" width="3.86328125" customWidth="1"/>
    <col min="12034" max="12034" width="33.265625" customWidth="1"/>
    <col min="12035" max="12035" width="5.3984375" customWidth="1"/>
    <col min="12036" max="12036" width="8.86328125" customWidth="1"/>
    <col min="12037" max="12037" width="5" customWidth="1"/>
    <col min="12038" max="12038" width="0" hidden="1" customWidth="1"/>
    <col min="12039" max="12039" width="7.1328125" customWidth="1"/>
    <col min="12040" max="12045" width="0" hidden="1" customWidth="1"/>
    <col min="12046" max="12046" width="7.59765625" customWidth="1"/>
    <col min="12047" max="12049" width="0" hidden="1" customWidth="1"/>
    <col min="12289" max="12289" width="3.86328125" customWidth="1"/>
    <col min="12290" max="12290" width="33.265625" customWidth="1"/>
    <col min="12291" max="12291" width="5.3984375" customWidth="1"/>
    <col min="12292" max="12292" width="8.86328125" customWidth="1"/>
    <col min="12293" max="12293" width="5" customWidth="1"/>
    <col min="12294" max="12294" width="0" hidden="1" customWidth="1"/>
    <col min="12295" max="12295" width="7.1328125" customWidth="1"/>
    <col min="12296" max="12301" width="0" hidden="1" customWidth="1"/>
    <col min="12302" max="12302" width="7.59765625" customWidth="1"/>
    <col min="12303" max="12305" width="0" hidden="1" customWidth="1"/>
    <col min="12545" max="12545" width="3.86328125" customWidth="1"/>
    <col min="12546" max="12546" width="33.265625" customWidth="1"/>
    <col min="12547" max="12547" width="5.3984375" customWidth="1"/>
    <col min="12548" max="12548" width="8.86328125" customWidth="1"/>
    <col min="12549" max="12549" width="5" customWidth="1"/>
    <col min="12550" max="12550" width="0" hidden="1" customWidth="1"/>
    <col min="12551" max="12551" width="7.1328125" customWidth="1"/>
    <col min="12552" max="12557" width="0" hidden="1" customWidth="1"/>
    <col min="12558" max="12558" width="7.59765625" customWidth="1"/>
    <col min="12559" max="12561" width="0" hidden="1" customWidth="1"/>
    <col min="12801" max="12801" width="3.86328125" customWidth="1"/>
    <col min="12802" max="12802" width="33.265625" customWidth="1"/>
    <col min="12803" max="12803" width="5.3984375" customWidth="1"/>
    <col min="12804" max="12804" width="8.86328125" customWidth="1"/>
    <col min="12805" max="12805" width="5" customWidth="1"/>
    <col min="12806" max="12806" width="0" hidden="1" customWidth="1"/>
    <col min="12807" max="12807" width="7.1328125" customWidth="1"/>
    <col min="12808" max="12813" width="0" hidden="1" customWidth="1"/>
    <col min="12814" max="12814" width="7.59765625" customWidth="1"/>
    <col min="12815" max="12817" width="0" hidden="1" customWidth="1"/>
    <col min="13057" max="13057" width="3.86328125" customWidth="1"/>
    <col min="13058" max="13058" width="33.265625" customWidth="1"/>
    <col min="13059" max="13059" width="5.3984375" customWidth="1"/>
    <col min="13060" max="13060" width="8.86328125" customWidth="1"/>
    <col min="13061" max="13061" width="5" customWidth="1"/>
    <col min="13062" max="13062" width="0" hidden="1" customWidth="1"/>
    <col min="13063" max="13063" width="7.1328125" customWidth="1"/>
    <col min="13064" max="13069" width="0" hidden="1" customWidth="1"/>
    <col min="13070" max="13070" width="7.59765625" customWidth="1"/>
    <col min="13071" max="13073" width="0" hidden="1" customWidth="1"/>
    <col min="13313" max="13313" width="3.86328125" customWidth="1"/>
    <col min="13314" max="13314" width="33.265625" customWidth="1"/>
    <col min="13315" max="13315" width="5.3984375" customWidth="1"/>
    <col min="13316" max="13316" width="8.86328125" customWidth="1"/>
    <col min="13317" max="13317" width="5" customWidth="1"/>
    <col min="13318" max="13318" width="0" hidden="1" customWidth="1"/>
    <col min="13319" max="13319" width="7.1328125" customWidth="1"/>
    <col min="13320" max="13325" width="0" hidden="1" customWidth="1"/>
    <col min="13326" max="13326" width="7.59765625" customWidth="1"/>
    <col min="13327" max="13329" width="0" hidden="1" customWidth="1"/>
    <col min="13569" max="13569" width="3.86328125" customWidth="1"/>
    <col min="13570" max="13570" width="33.265625" customWidth="1"/>
    <col min="13571" max="13571" width="5.3984375" customWidth="1"/>
    <col min="13572" max="13572" width="8.86328125" customWidth="1"/>
    <col min="13573" max="13573" width="5" customWidth="1"/>
    <col min="13574" max="13574" width="0" hidden="1" customWidth="1"/>
    <col min="13575" max="13575" width="7.1328125" customWidth="1"/>
    <col min="13576" max="13581" width="0" hidden="1" customWidth="1"/>
    <col min="13582" max="13582" width="7.59765625" customWidth="1"/>
    <col min="13583" max="13585" width="0" hidden="1" customWidth="1"/>
    <col min="13825" max="13825" width="3.86328125" customWidth="1"/>
    <col min="13826" max="13826" width="33.265625" customWidth="1"/>
    <col min="13827" max="13827" width="5.3984375" customWidth="1"/>
    <col min="13828" max="13828" width="8.86328125" customWidth="1"/>
    <col min="13829" max="13829" width="5" customWidth="1"/>
    <col min="13830" max="13830" width="0" hidden="1" customWidth="1"/>
    <col min="13831" max="13831" width="7.1328125" customWidth="1"/>
    <col min="13832" max="13837" width="0" hidden="1" customWidth="1"/>
    <col min="13838" max="13838" width="7.59765625" customWidth="1"/>
    <col min="13839" max="13841" width="0" hidden="1" customWidth="1"/>
    <col min="14081" max="14081" width="3.86328125" customWidth="1"/>
    <col min="14082" max="14082" width="33.265625" customWidth="1"/>
    <col min="14083" max="14083" width="5.3984375" customWidth="1"/>
    <col min="14084" max="14084" width="8.86328125" customWidth="1"/>
    <col min="14085" max="14085" width="5" customWidth="1"/>
    <col min="14086" max="14086" width="0" hidden="1" customWidth="1"/>
    <col min="14087" max="14087" width="7.1328125" customWidth="1"/>
    <col min="14088" max="14093" width="0" hidden="1" customWidth="1"/>
    <col min="14094" max="14094" width="7.59765625" customWidth="1"/>
    <col min="14095" max="14097" width="0" hidden="1" customWidth="1"/>
    <col min="14337" max="14337" width="3.86328125" customWidth="1"/>
    <col min="14338" max="14338" width="33.265625" customWidth="1"/>
    <col min="14339" max="14339" width="5.3984375" customWidth="1"/>
    <col min="14340" max="14340" width="8.86328125" customWidth="1"/>
    <col min="14341" max="14341" width="5" customWidth="1"/>
    <col min="14342" max="14342" width="0" hidden="1" customWidth="1"/>
    <col min="14343" max="14343" width="7.1328125" customWidth="1"/>
    <col min="14344" max="14349" width="0" hidden="1" customWidth="1"/>
    <col min="14350" max="14350" width="7.59765625" customWidth="1"/>
    <col min="14351" max="14353" width="0" hidden="1" customWidth="1"/>
    <col min="14593" max="14593" width="3.86328125" customWidth="1"/>
    <col min="14594" max="14594" width="33.265625" customWidth="1"/>
    <col min="14595" max="14595" width="5.3984375" customWidth="1"/>
    <col min="14596" max="14596" width="8.86328125" customWidth="1"/>
    <col min="14597" max="14597" width="5" customWidth="1"/>
    <col min="14598" max="14598" width="0" hidden="1" customWidth="1"/>
    <col min="14599" max="14599" width="7.1328125" customWidth="1"/>
    <col min="14600" max="14605" width="0" hidden="1" customWidth="1"/>
    <col min="14606" max="14606" width="7.59765625" customWidth="1"/>
    <col min="14607" max="14609" width="0" hidden="1" customWidth="1"/>
    <col min="14849" max="14849" width="3.86328125" customWidth="1"/>
    <col min="14850" max="14850" width="33.265625" customWidth="1"/>
    <col min="14851" max="14851" width="5.3984375" customWidth="1"/>
    <col min="14852" max="14852" width="8.86328125" customWidth="1"/>
    <col min="14853" max="14853" width="5" customWidth="1"/>
    <col min="14854" max="14854" width="0" hidden="1" customWidth="1"/>
    <col min="14855" max="14855" width="7.1328125" customWidth="1"/>
    <col min="14856" max="14861" width="0" hidden="1" customWidth="1"/>
    <col min="14862" max="14862" width="7.59765625" customWidth="1"/>
    <col min="14863" max="14865" width="0" hidden="1" customWidth="1"/>
    <col min="15105" max="15105" width="3.86328125" customWidth="1"/>
    <col min="15106" max="15106" width="33.265625" customWidth="1"/>
    <col min="15107" max="15107" width="5.3984375" customWidth="1"/>
    <col min="15108" max="15108" width="8.86328125" customWidth="1"/>
    <col min="15109" max="15109" width="5" customWidth="1"/>
    <col min="15110" max="15110" width="0" hidden="1" customWidth="1"/>
    <col min="15111" max="15111" width="7.1328125" customWidth="1"/>
    <col min="15112" max="15117" width="0" hidden="1" customWidth="1"/>
    <col min="15118" max="15118" width="7.59765625" customWidth="1"/>
    <col min="15119" max="15121" width="0" hidden="1" customWidth="1"/>
    <col min="15361" max="15361" width="3.86328125" customWidth="1"/>
    <col min="15362" max="15362" width="33.265625" customWidth="1"/>
    <col min="15363" max="15363" width="5.3984375" customWidth="1"/>
    <col min="15364" max="15364" width="8.86328125" customWidth="1"/>
    <col min="15365" max="15365" width="5" customWidth="1"/>
    <col min="15366" max="15366" width="0" hidden="1" customWidth="1"/>
    <col min="15367" max="15367" width="7.1328125" customWidth="1"/>
    <col min="15368" max="15373" width="0" hidden="1" customWidth="1"/>
    <col min="15374" max="15374" width="7.59765625" customWidth="1"/>
    <col min="15375" max="15377" width="0" hidden="1" customWidth="1"/>
    <col min="15617" max="15617" width="3.86328125" customWidth="1"/>
    <col min="15618" max="15618" width="33.265625" customWidth="1"/>
    <col min="15619" max="15619" width="5.3984375" customWidth="1"/>
    <col min="15620" max="15620" width="8.86328125" customWidth="1"/>
    <col min="15621" max="15621" width="5" customWidth="1"/>
    <col min="15622" max="15622" width="0" hidden="1" customWidth="1"/>
    <col min="15623" max="15623" width="7.1328125" customWidth="1"/>
    <col min="15624" max="15629" width="0" hidden="1" customWidth="1"/>
    <col min="15630" max="15630" width="7.59765625" customWidth="1"/>
    <col min="15631" max="15633" width="0" hidden="1" customWidth="1"/>
    <col min="15873" max="15873" width="3.86328125" customWidth="1"/>
    <col min="15874" max="15874" width="33.265625" customWidth="1"/>
    <col min="15875" max="15875" width="5.3984375" customWidth="1"/>
    <col min="15876" max="15876" width="8.86328125" customWidth="1"/>
    <col min="15877" max="15877" width="5" customWidth="1"/>
    <col min="15878" max="15878" width="0" hidden="1" customWidth="1"/>
    <col min="15879" max="15879" width="7.1328125" customWidth="1"/>
    <col min="15880" max="15885" width="0" hidden="1" customWidth="1"/>
    <col min="15886" max="15886" width="7.59765625" customWidth="1"/>
    <col min="15887" max="15889" width="0" hidden="1" customWidth="1"/>
    <col min="16129" max="16129" width="3.86328125" customWidth="1"/>
    <col min="16130" max="16130" width="33.265625" customWidth="1"/>
    <col min="16131" max="16131" width="5.3984375" customWidth="1"/>
    <col min="16132" max="16132" width="8.86328125" customWidth="1"/>
    <col min="16133" max="16133" width="5" customWidth="1"/>
    <col min="16134" max="16134" width="0" hidden="1" customWidth="1"/>
    <col min="16135" max="16135" width="7.1328125" customWidth="1"/>
    <col min="16136" max="16141" width="0" hidden="1" customWidth="1"/>
    <col min="16142" max="16142" width="7.59765625" customWidth="1"/>
    <col min="16143" max="16145" width="0" hidden="1" customWidth="1"/>
  </cols>
  <sheetData>
    <row r="1" spans="1:17" ht="22.9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9" hidden="1" x14ac:dyDescent="0.65">
      <c r="A2" s="2"/>
    </row>
    <row r="3" spans="1:17" ht="22.9" hidden="1" x14ac:dyDescent="0.6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9" hidden="1" x14ac:dyDescent="0.6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4" customFormat="1" ht="54" hidden="1" customHeight="1" x14ac:dyDescent="0.4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7.649999999999999" hidden="1" x14ac:dyDescent="0.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7.649999999999999" hidden="1" x14ac:dyDescent="0.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7.649999999999999" hidden="1" x14ac:dyDescent="0.5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7.649999999999999" hidden="1" x14ac:dyDescent="0.45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4" customFormat="1" ht="17.649999999999999" hidden="1" x14ac:dyDescent="0.4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7.649999999999999" hidden="1" x14ac:dyDescent="0.45">
      <c r="A11" s="7" t="s">
        <v>9</v>
      </c>
      <c r="B11" s="7"/>
      <c r="C11" s="8" t="s">
        <v>10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7.649999999999999" hidden="1" x14ac:dyDescent="0.4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7.649999999999999" hidden="1" x14ac:dyDescent="0.4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7.649999999999999" hidden="1" x14ac:dyDescent="0.45">
      <c r="A14" s="6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7.649999999999999" hidden="1" x14ac:dyDescent="0.4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7.649999999999999" hidden="1" x14ac:dyDescent="0.5">
      <c r="B16" s="10" t="s">
        <v>15</v>
      </c>
    </row>
    <row r="17" spans="1:17" ht="17.649999999999999" hidden="1" x14ac:dyDescent="0.4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7.649999999999999" hidden="1" x14ac:dyDescent="0.4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7.649999999999999" hidden="1" x14ac:dyDescent="0.45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7.649999999999999" hidden="1" x14ac:dyDescent="0.4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7.25" hidden="1" x14ac:dyDescent="0.45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ht="17.649999999999999" hidden="1" x14ac:dyDescent="0.5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4" spans="1:17" ht="39.4" x14ac:dyDescent="0.45">
      <c r="A24" s="13" t="s">
        <v>22</v>
      </c>
      <c r="B24" s="13" t="s">
        <v>23</v>
      </c>
      <c r="C24" s="13" t="s">
        <v>24</v>
      </c>
      <c r="D24" s="13" t="s">
        <v>25</v>
      </c>
      <c r="E24" s="13" t="s">
        <v>26</v>
      </c>
      <c r="F24" s="14" t="s">
        <v>27</v>
      </c>
      <c r="G24" s="15" t="s">
        <v>28</v>
      </c>
      <c r="H24" s="14" t="s">
        <v>29</v>
      </c>
      <c r="I24" s="14" t="s">
        <v>30</v>
      </c>
      <c r="J24" s="14" t="s">
        <v>31</v>
      </c>
      <c r="K24" s="14" t="s">
        <v>32</v>
      </c>
      <c r="L24" s="14" t="s">
        <v>33</v>
      </c>
      <c r="M24" s="14" t="s">
        <v>34</v>
      </c>
      <c r="N24" s="15" t="s">
        <v>35</v>
      </c>
      <c r="O24" s="14" t="s">
        <v>36</v>
      </c>
      <c r="P24" s="14" t="s">
        <v>26</v>
      </c>
      <c r="Q24" s="15" t="s">
        <v>37</v>
      </c>
    </row>
    <row r="25" spans="1:17" ht="17.25" x14ac:dyDescent="0.45">
      <c r="A25" s="16" t="s">
        <v>38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45">
      <c r="A26" s="17">
        <v>1</v>
      </c>
      <c r="B26" s="18" t="s">
        <v>39</v>
      </c>
      <c r="C26" s="19" t="s">
        <v>40</v>
      </c>
      <c r="D26" s="20">
        <v>3.32</v>
      </c>
      <c r="E26" s="21">
        <v>1</v>
      </c>
      <c r="F26" s="22" t="s">
        <v>41</v>
      </c>
      <c r="G26" s="23">
        <f>Q26+(Q26*20/100)</f>
        <v>0.63106560000000012</v>
      </c>
      <c r="H26" s="23">
        <f>D26*E26</f>
        <v>3.32</v>
      </c>
      <c r="I26" s="24">
        <v>0.2</v>
      </c>
      <c r="J26" s="24">
        <v>0.8</v>
      </c>
      <c r="K26" s="24">
        <v>0.01</v>
      </c>
      <c r="L26" s="24">
        <f t="shared" ref="L26:L89" si="0">1-(1-K26)*(1-J26)*(1-I26)</f>
        <v>0.84160000000000001</v>
      </c>
      <c r="M26" s="25">
        <f>L26*D26</f>
        <v>2.7941119999999997</v>
      </c>
      <c r="N26" s="25">
        <f>O26+(O26*20/100)</f>
        <v>0.63106560000000012</v>
      </c>
      <c r="O26" s="25">
        <f>D26-M26</f>
        <v>0.52588800000000013</v>
      </c>
      <c r="P26" s="21">
        <v>1</v>
      </c>
      <c r="Q26" s="25">
        <f t="shared" ref="Q26:Q89" si="1">O26*P26</f>
        <v>0.52588800000000013</v>
      </c>
    </row>
    <row r="27" spans="1:17" x14ac:dyDescent="0.45">
      <c r="A27" s="17">
        <v>2</v>
      </c>
      <c r="B27" s="18" t="s">
        <v>42</v>
      </c>
      <c r="C27" s="19" t="s">
        <v>40</v>
      </c>
      <c r="D27" s="20">
        <v>3.29</v>
      </c>
      <c r="E27" s="21">
        <v>1</v>
      </c>
      <c r="F27" s="22" t="s">
        <v>41</v>
      </c>
      <c r="G27" s="23">
        <f t="shared" ref="G27:G90" si="2">Q27+(Q27*20/100)</f>
        <v>0.62536319999999979</v>
      </c>
      <c r="H27" s="23">
        <f t="shared" ref="H27:H90" si="3">D27*E27</f>
        <v>3.29</v>
      </c>
      <c r="I27" s="24">
        <v>0.2</v>
      </c>
      <c r="J27" s="24">
        <v>0.8</v>
      </c>
      <c r="K27" s="24">
        <v>0.01</v>
      </c>
      <c r="L27" s="24">
        <f t="shared" si="0"/>
        <v>0.84160000000000001</v>
      </c>
      <c r="M27" s="25">
        <f t="shared" ref="M27:M90" si="4">L27*D27</f>
        <v>2.7688640000000002</v>
      </c>
      <c r="N27" s="25">
        <f t="shared" ref="N27:N90" si="5">O27+(O27*20/100)</f>
        <v>0.62536319999999979</v>
      </c>
      <c r="O27" s="25">
        <f t="shared" ref="O27:O90" si="6">D27-M27</f>
        <v>0.52113599999999982</v>
      </c>
      <c r="P27" s="21">
        <v>1</v>
      </c>
      <c r="Q27" s="25">
        <f t="shared" si="1"/>
        <v>0.52113599999999982</v>
      </c>
    </row>
    <row r="28" spans="1:17" x14ac:dyDescent="0.45">
      <c r="A28" s="17">
        <v>3</v>
      </c>
      <c r="B28" s="18" t="s">
        <v>43</v>
      </c>
      <c r="C28" s="19" t="s">
        <v>40</v>
      </c>
      <c r="D28" s="20">
        <v>6.25</v>
      </c>
      <c r="E28" s="21">
        <v>1</v>
      </c>
      <c r="F28" s="22" t="s">
        <v>41</v>
      </c>
      <c r="G28" s="23">
        <f t="shared" si="2"/>
        <v>1.1880000000000002</v>
      </c>
      <c r="H28" s="23">
        <f t="shared" si="3"/>
        <v>6.25</v>
      </c>
      <c r="I28" s="24">
        <v>0.2</v>
      </c>
      <c r="J28" s="24">
        <v>0.8</v>
      </c>
      <c r="K28" s="24">
        <v>0.01</v>
      </c>
      <c r="L28" s="24">
        <f t="shared" si="0"/>
        <v>0.84160000000000001</v>
      </c>
      <c r="M28" s="25">
        <f t="shared" si="4"/>
        <v>5.26</v>
      </c>
      <c r="N28" s="25">
        <f t="shared" si="5"/>
        <v>1.1880000000000002</v>
      </c>
      <c r="O28" s="25">
        <f t="shared" si="6"/>
        <v>0.99000000000000021</v>
      </c>
      <c r="P28" s="21">
        <v>1</v>
      </c>
      <c r="Q28" s="25">
        <f t="shared" si="1"/>
        <v>0.99000000000000021</v>
      </c>
    </row>
    <row r="29" spans="1:17" x14ac:dyDescent="0.45">
      <c r="A29" s="17">
        <v>4</v>
      </c>
      <c r="B29" s="18" t="s">
        <v>44</v>
      </c>
      <c r="C29" s="19" t="s">
        <v>40</v>
      </c>
      <c r="D29" s="20">
        <v>0.76</v>
      </c>
      <c r="E29" s="21">
        <v>2</v>
      </c>
      <c r="F29" s="22" t="s">
        <v>41</v>
      </c>
      <c r="G29" s="23">
        <f t="shared" si="2"/>
        <v>0.28892159999999983</v>
      </c>
      <c r="H29" s="23">
        <f t="shared" si="3"/>
        <v>1.52</v>
      </c>
      <c r="I29" s="24">
        <v>0.2</v>
      </c>
      <c r="J29" s="24">
        <v>0.8</v>
      </c>
      <c r="K29" s="24">
        <v>0.01</v>
      </c>
      <c r="L29" s="24">
        <f t="shared" si="0"/>
        <v>0.84160000000000001</v>
      </c>
      <c r="M29" s="25">
        <f t="shared" si="4"/>
        <v>0.63961600000000007</v>
      </c>
      <c r="N29" s="25">
        <f t="shared" si="5"/>
        <v>0.14446079999999992</v>
      </c>
      <c r="O29" s="25">
        <f t="shared" si="6"/>
        <v>0.12038399999999994</v>
      </c>
      <c r="P29" s="21">
        <v>2</v>
      </c>
      <c r="Q29" s="25">
        <f t="shared" si="1"/>
        <v>0.24076799999999987</v>
      </c>
    </row>
    <row r="30" spans="1:17" x14ac:dyDescent="0.45">
      <c r="A30" s="17">
        <v>5</v>
      </c>
      <c r="B30" s="18" t="s">
        <v>45</v>
      </c>
      <c r="C30" s="19" t="s">
        <v>40</v>
      </c>
      <c r="D30" s="20">
        <v>46.17</v>
      </c>
      <c r="E30" s="21">
        <v>1</v>
      </c>
      <c r="F30" s="22" t="s">
        <v>41</v>
      </c>
      <c r="G30" s="23">
        <f t="shared" si="2"/>
        <v>8.7759935999999978</v>
      </c>
      <c r="H30" s="23">
        <f t="shared" si="3"/>
        <v>46.17</v>
      </c>
      <c r="I30" s="24">
        <v>0.2</v>
      </c>
      <c r="J30" s="24">
        <v>0.8</v>
      </c>
      <c r="K30" s="24">
        <v>0.01</v>
      </c>
      <c r="L30" s="24">
        <f t="shared" si="0"/>
        <v>0.84160000000000001</v>
      </c>
      <c r="M30" s="25">
        <f t="shared" si="4"/>
        <v>38.856672000000003</v>
      </c>
      <c r="N30" s="25">
        <f t="shared" si="5"/>
        <v>8.7759935999999978</v>
      </c>
      <c r="O30" s="25">
        <f t="shared" si="6"/>
        <v>7.3133279999999985</v>
      </c>
      <c r="P30" s="21">
        <v>1</v>
      </c>
      <c r="Q30" s="25">
        <f t="shared" si="1"/>
        <v>7.3133279999999985</v>
      </c>
    </row>
    <row r="31" spans="1:17" x14ac:dyDescent="0.45">
      <c r="A31" s="17">
        <v>6</v>
      </c>
      <c r="B31" s="18" t="s">
        <v>46</v>
      </c>
      <c r="C31" s="19" t="s">
        <v>40</v>
      </c>
      <c r="D31" s="20">
        <v>24.01</v>
      </c>
      <c r="E31" s="21">
        <v>20</v>
      </c>
      <c r="F31" s="22" t="s">
        <v>41</v>
      </c>
      <c r="G31" s="23">
        <f t="shared" si="2"/>
        <v>91.276415999999955</v>
      </c>
      <c r="H31" s="23">
        <f t="shared" si="3"/>
        <v>480.20000000000005</v>
      </c>
      <c r="I31" s="24">
        <v>0.2</v>
      </c>
      <c r="J31" s="24">
        <v>0.8</v>
      </c>
      <c r="K31" s="24">
        <v>0.01</v>
      </c>
      <c r="L31" s="24">
        <f t="shared" si="0"/>
        <v>0.84160000000000001</v>
      </c>
      <c r="M31" s="25">
        <f t="shared" si="4"/>
        <v>20.206816000000003</v>
      </c>
      <c r="N31" s="25">
        <f t="shared" si="5"/>
        <v>4.5638207999999976</v>
      </c>
      <c r="O31" s="25">
        <f t="shared" si="6"/>
        <v>3.8031839999999981</v>
      </c>
      <c r="P31" s="21">
        <v>20</v>
      </c>
      <c r="Q31" s="25">
        <f t="shared" si="1"/>
        <v>76.063679999999962</v>
      </c>
    </row>
    <row r="32" spans="1:17" x14ac:dyDescent="0.45">
      <c r="A32" s="17">
        <v>7</v>
      </c>
      <c r="B32" s="18" t="s">
        <v>47</v>
      </c>
      <c r="C32" s="19" t="s">
        <v>40</v>
      </c>
      <c r="D32" s="20">
        <v>87.61</v>
      </c>
      <c r="E32" s="21">
        <v>1</v>
      </c>
      <c r="F32" s="22" t="s">
        <v>41</v>
      </c>
      <c r="G32" s="23">
        <f t="shared" si="2"/>
        <v>16.652908800000006</v>
      </c>
      <c r="H32" s="23">
        <f t="shared" si="3"/>
        <v>87.61</v>
      </c>
      <c r="I32" s="24">
        <v>0.2</v>
      </c>
      <c r="J32" s="24">
        <v>0.8</v>
      </c>
      <c r="K32" s="24">
        <v>0.01</v>
      </c>
      <c r="L32" s="24">
        <f t="shared" si="0"/>
        <v>0.84160000000000001</v>
      </c>
      <c r="M32" s="25">
        <f t="shared" si="4"/>
        <v>73.732575999999995</v>
      </c>
      <c r="N32" s="25">
        <f t="shared" si="5"/>
        <v>16.652908800000006</v>
      </c>
      <c r="O32" s="25">
        <f t="shared" si="6"/>
        <v>13.877424000000005</v>
      </c>
      <c r="P32" s="21">
        <v>1</v>
      </c>
      <c r="Q32" s="25">
        <f t="shared" si="1"/>
        <v>13.877424000000005</v>
      </c>
    </row>
    <row r="33" spans="1:17" x14ac:dyDescent="0.45">
      <c r="A33" s="17">
        <v>8</v>
      </c>
      <c r="B33" s="18" t="s">
        <v>48</v>
      </c>
      <c r="C33" s="19" t="s">
        <v>40</v>
      </c>
      <c r="D33" s="20">
        <v>45.67</v>
      </c>
      <c r="E33" s="21">
        <v>1</v>
      </c>
      <c r="F33" s="22" t="s">
        <v>41</v>
      </c>
      <c r="G33" s="23">
        <f t="shared" si="2"/>
        <v>8.6809535999999987</v>
      </c>
      <c r="H33" s="23">
        <f t="shared" si="3"/>
        <v>45.67</v>
      </c>
      <c r="I33" s="24">
        <v>0.2</v>
      </c>
      <c r="J33" s="24">
        <v>0.8</v>
      </c>
      <c r="K33" s="24">
        <v>0.01</v>
      </c>
      <c r="L33" s="24">
        <f t="shared" si="0"/>
        <v>0.84160000000000001</v>
      </c>
      <c r="M33" s="25">
        <f t="shared" si="4"/>
        <v>38.435872000000003</v>
      </c>
      <c r="N33" s="25">
        <f t="shared" si="5"/>
        <v>8.6809535999999987</v>
      </c>
      <c r="O33" s="25">
        <f t="shared" si="6"/>
        <v>7.2341279999999983</v>
      </c>
      <c r="P33" s="21">
        <v>1</v>
      </c>
      <c r="Q33" s="25">
        <f t="shared" si="1"/>
        <v>7.2341279999999983</v>
      </c>
    </row>
    <row r="34" spans="1:17" x14ac:dyDescent="0.45">
      <c r="A34" s="17">
        <v>9</v>
      </c>
      <c r="B34" s="18" t="s">
        <v>49</v>
      </c>
      <c r="C34" s="19" t="s">
        <v>40</v>
      </c>
      <c r="D34" s="20">
        <v>58.69</v>
      </c>
      <c r="E34" s="21">
        <v>1</v>
      </c>
      <c r="F34" s="22" t="s">
        <v>41</v>
      </c>
      <c r="G34" s="23">
        <f t="shared" si="2"/>
        <v>11.155795199999996</v>
      </c>
      <c r="H34" s="23">
        <f t="shared" si="3"/>
        <v>58.69</v>
      </c>
      <c r="I34" s="24">
        <v>0.2</v>
      </c>
      <c r="J34" s="24">
        <v>0.8</v>
      </c>
      <c r="K34" s="24">
        <v>0.01</v>
      </c>
      <c r="L34" s="24">
        <f t="shared" si="0"/>
        <v>0.84160000000000001</v>
      </c>
      <c r="M34" s="25">
        <f t="shared" si="4"/>
        <v>49.393504</v>
      </c>
      <c r="N34" s="25">
        <f t="shared" si="5"/>
        <v>11.155795199999996</v>
      </c>
      <c r="O34" s="25">
        <f t="shared" si="6"/>
        <v>9.2964959999999977</v>
      </c>
      <c r="P34" s="21">
        <v>1</v>
      </c>
      <c r="Q34" s="25">
        <f t="shared" si="1"/>
        <v>9.2964959999999977</v>
      </c>
    </row>
    <row r="35" spans="1:17" x14ac:dyDescent="0.45">
      <c r="A35" s="17">
        <v>10</v>
      </c>
      <c r="B35" s="18" t="s">
        <v>50</v>
      </c>
      <c r="C35" s="19" t="s">
        <v>40</v>
      </c>
      <c r="D35" s="20">
        <v>30</v>
      </c>
      <c r="E35" s="21">
        <v>1</v>
      </c>
      <c r="F35" s="22" t="s">
        <v>41</v>
      </c>
      <c r="G35" s="23">
        <f t="shared" si="2"/>
        <v>5.702399999999999</v>
      </c>
      <c r="H35" s="23">
        <f t="shared" si="3"/>
        <v>30</v>
      </c>
      <c r="I35" s="24">
        <v>0.2</v>
      </c>
      <c r="J35" s="24">
        <v>0.8</v>
      </c>
      <c r="K35" s="24">
        <v>0.01</v>
      </c>
      <c r="L35" s="24">
        <f t="shared" si="0"/>
        <v>0.84160000000000001</v>
      </c>
      <c r="M35" s="25">
        <f t="shared" si="4"/>
        <v>25.248000000000001</v>
      </c>
      <c r="N35" s="25">
        <f t="shared" si="5"/>
        <v>5.702399999999999</v>
      </c>
      <c r="O35" s="25">
        <f t="shared" si="6"/>
        <v>4.7519999999999989</v>
      </c>
      <c r="P35" s="21">
        <v>1</v>
      </c>
      <c r="Q35" s="25">
        <f t="shared" si="1"/>
        <v>4.7519999999999989</v>
      </c>
    </row>
    <row r="36" spans="1:17" x14ac:dyDescent="0.45">
      <c r="A36" s="17">
        <v>11</v>
      </c>
      <c r="B36" s="18" t="s">
        <v>51</v>
      </c>
      <c r="C36" s="19" t="s">
        <v>40</v>
      </c>
      <c r="D36" s="20">
        <v>2.69</v>
      </c>
      <c r="E36" s="21">
        <v>1</v>
      </c>
      <c r="F36" s="22" t="s">
        <v>41</v>
      </c>
      <c r="G36" s="23">
        <f t="shared" si="2"/>
        <v>0.51131519999999975</v>
      </c>
      <c r="H36" s="23">
        <f t="shared" si="3"/>
        <v>2.69</v>
      </c>
      <c r="I36" s="24">
        <v>0.2</v>
      </c>
      <c r="J36" s="24">
        <v>0.8</v>
      </c>
      <c r="K36" s="24">
        <v>0.01</v>
      </c>
      <c r="L36" s="24">
        <f t="shared" si="0"/>
        <v>0.84160000000000001</v>
      </c>
      <c r="M36" s="25">
        <f t="shared" si="4"/>
        <v>2.2639040000000001</v>
      </c>
      <c r="N36" s="25">
        <f t="shared" si="5"/>
        <v>0.51131519999999975</v>
      </c>
      <c r="O36" s="25">
        <f t="shared" si="6"/>
        <v>0.42609599999999981</v>
      </c>
      <c r="P36" s="21">
        <v>1</v>
      </c>
      <c r="Q36" s="25">
        <f t="shared" si="1"/>
        <v>0.42609599999999981</v>
      </c>
    </row>
    <row r="37" spans="1:17" x14ac:dyDescent="0.45">
      <c r="A37" s="17">
        <v>12</v>
      </c>
      <c r="B37" s="18" t="s">
        <v>52</v>
      </c>
      <c r="C37" s="19" t="s">
        <v>40</v>
      </c>
      <c r="D37" s="20">
        <v>161.25</v>
      </c>
      <c r="E37" s="21">
        <v>2</v>
      </c>
      <c r="F37" s="22" t="s">
        <v>41</v>
      </c>
      <c r="G37" s="23">
        <f t="shared" si="2"/>
        <v>61.300800000000002</v>
      </c>
      <c r="H37" s="23">
        <f t="shared" si="3"/>
        <v>322.5</v>
      </c>
      <c r="I37" s="24">
        <v>0.2</v>
      </c>
      <c r="J37" s="24">
        <v>0.8</v>
      </c>
      <c r="K37" s="24">
        <v>0.01</v>
      </c>
      <c r="L37" s="24">
        <f t="shared" si="0"/>
        <v>0.84160000000000001</v>
      </c>
      <c r="M37" s="25">
        <f t="shared" si="4"/>
        <v>135.708</v>
      </c>
      <c r="N37" s="25">
        <f t="shared" si="5"/>
        <v>30.650400000000001</v>
      </c>
      <c r="O37" s="25">
        <f t="shared" si="6"/>
        <v>25.542000000000002</v>
      </c>
      <c r="P37" s="21">
        <v>2</v>
      </c>
      <c r="Q37" s="25">
        <f t="shared" si="1"/>
        <v>51.084000000000003</v>
      </c>
    </row>
    <row r="38" spans="1:17" x14ac:dyDescent="0.45">
      <c r="A38" s="17">
        <v>13</v>
      </c>
      <c r="B38" s="18" t="s">
        <v>53</v>
      </c>
      <c r="C38" s="19" t="s">
        <v>40</v>
      </c>
      <c r="D38" s="20">
        <v>133.31</v>
      </c>
      <c r="E38" s="21">
        <v>1</v>
      </c>
      <c r="F38" s="22" t="s">
        <v>41</v>
      </c>
      <c r="G38" s="23">
        <f t="shared" si="2"/>
        <v>25.339564799999998</v>
      </c>
      <c r="H38" s="23">
        <f t="shared" si="3"/>
        <v>133.31</v>
      </c>
      <c r="I38" s="24">
        <v>0.2</v>
      </c>
      <c r="J38" s="24">
        <v>0.8</v>
      </c>
      <c r="K38" s="24">
        <v>0.01</v>
      </c>
      <c r="L38" s="24">
        <f t="shared" si="0"/>
        <v>0.84160000000000001</v>
      </c>
      <c r="M38" s="25">
        <f t="shared" si="4"/>
        <v>112.193696</v>
      </c>
      <c r="N38" s="25">
        <f t="shared" si="5"/>
        <v>25.339564799999998</v>
      </c>
      <c r="O38" s="25">
        <f t="shared" si="6"/>
        <v>21.116304</v>
      </c>
      <c r="P38" s="21">
        <v>1</v>
      </c>
      <c r="Q38" s="25">
        <f t="shared" si="1"/>
        <v>21.116304</v>
      </c>
    </row>
    <row r="39" spans="1:17" x14ac:dyDescent="0.45">
      <c r="A39" s="17">
        <v>14</v>
      </c>
      <c r="B39" s="18" t="s">
        <v>54</v>
      </c>
      <c r="C39" s="19" t="s">
        <v>40</v>
      </c>
      <c r="D39" s="20">
        <v>143.75</v>
      </c>
      <c r="E39" s="21">
        <v>1</v>
      </c>
      <c r="F39" s="22" t="s">
        <v>41</v>
      </c>
      <c r="G39" s="23">
        <f t="shared" si="2"/>
        <v>27.323999999999995</v>
      </c>
      <c r="H39" s="23">
        <f t="shared" si="3"/>
        <v>143.75</v>
      </c>
      <c r="I39" s="24">
        <v>0.2</v>
      </c>
      <c r="J39" s="24">
        <v>0.8</v>
      </c>
      <c r="K39" s="24">
        <v>0.01</v>
      </c>
      <c r="L39" s="24">
        <f t="shared" si="0"/>
        <v>0.84160000000000001</v>
      </c>
      <c r="M39" s="25">
        <f t="shared" si="4"/>
        <v>120.98</v>
      </c>
      <c r="N39" s="25">
        <f t="shared" si="5"/>
        <v>27.323999999999995</v>
      </c>
      <c r="O39" s="25">
        <f t="shared" si="6"/>
        <v>22.769999999999996</v>
      </c>
      <c r="P39" s="21">
        <v>1</v>
      </c>
      <c r="Q39" s="25">
        <f t="shared" si="1"/>
        <v>22.769999999999996</v>
      </c>
    </row>
    <row r="40" spans="1:17" x14ac:dyDescent="0.45">
      <c r="A40" s="17">
        <v>15</v>
      </c>
      <c r="B40" s="18" t="s">
        <v>55</v>
      </c>
      <c r="C40" s="19" t="s">
        <v>40</v>
      </c>
      <c r="D40" s="20">
        <v>3.81</v>
      </c>
      <c r="E40" s="21">
        <v>1</v>
      </c>
      <c r="F40" s="22" t="s">
        <v>41</v>
      </c>
      <c r="G40" s="23">
        <f t="shared" si="2"/>
        <v>0.72420480000000009</v>
      </c>
      <c r="H40" s="23">
        <f t="shared" si="3"/>
        <v>3.81</v>
      </c>
      <c r="I40" s="24">
        <v>0.2</v>
      </c>
      <c r="J40" s="24">
        <v>0.8</v>
      </c>
      <c r="K40" s="24">
        <v>0.01</v>
      </c>
      <c r="L40" s="24">
        <f t="shared" si="0"/>
        <v>0.84160000000000001</v>
      </c>
      <c r="M40" s="25">
        <f t="shared" si="4"/>
        <v>3.206496</v>
      </c>
      <c r="N40" s="25">
        <f t="shared" si="5"/>
        <v>0.72420480000000009</v>
      </c>
      <c r="O40" s="25">
        <f t="shared" si="6"/>
        <v>0.60350400000000004</v>
      </c>
      <c r="P40" s="21">
        <v>1</v>
      </c>
      <c r="Q40" s="25">
        <f t="shared" si="1"/>
        <v>0.60350400000000004</v>
      </c>
    </row>
    <row r="41" spans="1:17" x14ac:dyDescent="0.45">
      <c r="A41" s="17">
        <v>16</v>
      </c>
      <c r="B41" s="18" t="s">
        <v>56</v>
      </c>
      <c r="C41" s="19" t="s">
        <v>40</v>
      </c>
      <c r="D41" s="20">
        <v>55</v>
      </c>
      <c r="E41" s="21">
        <v>1</v>
      </c>
      <c r="F41" s="22" t="s">
        <v>41</v>
      </c>
      <c r="G41" s="23">
        <f t="shared" si="2"/>
        <v>10.454399999999996</v>
      </c>
      <c r="H41" s="23">
        <f t="shared" si="3"/>
        <v>55</v>
      </c>
      <c r="I41" s="24">
        <v>0.2</v>
      </c>
      <c r="J41" s="24">
        <v>0.8</v>
      </c>
      <c r="K41" s="24">
        <v>0.01</v>
      </c>
      <c r="L41" s="24">
        <f t="shared" si="0"/>
        <v>0.84160000000000001</v>
      </c>
      <c r="M41" s="25">
        <f t="shared" si="4"/>
        <v>46.288000000000004</v>
      </c>
      <c r="N41" s="25">
        <f t="shared" si="5"/>
        <v>10.454399999999996</v>
      </c>
      <c r="O41" s="25">
        <f t="shared" si="6"/>
        <v>8.7119999999999962</v>
      </c>
      <c r="P41" s="21">
        <v>1</v>
      </c>
      <c r="Q41" s="25">
        <f t="shared" si="1"/>
        <v>8.7119999999999962</v>
      </c>
    </row>
    <row r="42" spans="1:17" x14ac:dyDescent="0.45">
      <c r="A42" s="17">
        <v>17</v>
      </c>
      <c r="B42" s="18" t="s">
        <v>46</v>
      </c>
      <c r="C42" s="19" t="s">
        <v>40</v>
      </c>
      <c r="D42" s="20">
        <v>202</v>
      </c>
      <c r="E42" s="21">
        <v>1</v>
      </c>
      <c r="F42" s="22" t="s">
        <v>41</v>
      </c>
      <c r="G42" s="23">
        <f t="shared" si="2"/>
        <v>38.396160000000009</v>
      </c>
      <c r="H42" s="23">
        <f t="shared" si="3"/>
        <v>202</v>
      </c>
      <c r="I42" s="24">
        <v>0.2</v>
      </c>
      <c r="J42" s="24">
        <v>0.8</v>
      </c>
      <c r="K42" s="24">
        <v>0.01</v>
      </c>
      <c r="L42" s="24">
        <f t="shared" si="0"/>
        <v>0.84160000000000001</v>
      </c>
      <c r="M42" s="25">
        <f t="shared" si="4"/>
        <v>170.00319999999999</v>
      </c>
      <c r="N42" s="25">
        <f t="shared" si="5"/>
        <v>38.396160000000009</v>
      </c>
      <c r="O42" s="25">
        <f t="shared" si="6"/>
        <v>31.996800000000007</v>
      </c>
      <c r="P42" s="21">
        <v>1</v>
      </c>
      <c r="Q42" s="25">
        <f t="shared" si="1"/>
        <v>31.996800000000007</v>
      </c>
    </row>
    <row r="43" spans="1:17" x14ac:dyDescent="0.45">
      <c r="A43" s="17">
        <v>18</v>
      </c>
      <c r="B43" s="18" t="s">
        <v>57</v>
      </c>
      <c r="C43" s="19" t="s">
        <v>40</v>
      </c>
      <c r="D43" s="20">
        <v>22.75</v>
      </c>
      <c r="E43" s="21">
        <v>1</v>
      </c>
      <c r="F43" s="22" t="s">
        <v>41</v>
      </c>
      <c r="G43" s="23">
        <f t="shared" si="2"/>
        <v>4.3243200000000002</v>
      </c>
      <c r="H43" s="23">
        <f t="shared" si="3"/>
        <v>22.75</v>
      </c>
      <c r="I43" s="24">
        <v>0.2</v>
      </c>
      <c r="J43" s="24">
        <v>0.8</v>
      </c>
      <c r="K43" s="24">
        <v>0.01</v>
      </c>
      <c r="L43" s="24">
        <f t="shared" si="0"/>
        <v>0.84160000000000001</v>
      </c>
      <c r="M43" s="25">
        <f t="shared" si="4"/>
        <v>19.1464</v>
      </c>
      <c r="N43" s="25">
        <f t="shared" si="5"/>
        <v>4.3243200000000002</v>
      </c>
      <c r="O43" s="25">
        <f t="shared" si="6"/>
        <v>3.6036000000000001</v>
      </c>
      <c r="P43" s="21">
        <v>1</v>
      </c>
      <c r="Q43" s="25">
        <f t="shared" si="1"/>
        <v>3.6036000000000001</v>
      </c>
    </row>
    <row r="44" spans="1:17" x14ac:dyDescent="0.45">
      <c r="A44" s="17">
        <v>19</v>
      </c>
      <c r="B44" s="18" t="s">
        <v>58</v>
      </c>
      <c r="C44" s="19" t="s">
        <v>40</v>
      </c>
      <c r="D44" s="20">
        <v>15.5</v>
      </c>
      <c r="E44" s="21">
        <v>1</v>
      </c>
      <c r="F44" s="22" t="s">
        <v>41</v>
      </c>
      <c r="G44" s="23">
        <f t="shared" si="2"/>
        <v>2.9462399999999995</v>
      </c>
      <c r="H44" s="23">
        <f t="shared" si="3"/>
        <v>15.5</v>
      </c>
      <c r="I44" s="24">
        <v>0.2</v>
      </c>
      <c r="J44" s="24">
        <v>0.8</v>
      </c>
      <c r="K44" s="24">
        <v>0.01</v>
      </c>
      <c r="L44" s="24">
        <f t="shared" si="0"/>
        <v>0.84160000000000001</v>
      </c>
      <c r="M44" s="25">
        <f t="shared" si="4"/>
        <v>13.0448</v>
      </c>
      <c r="N44" s="25">
        <f t="shared" si="5"/>
        <v>2.9462399999999995</v>
      </c>
      <c r="O44" s="25">
        <f t="shared" si="6"/>
        <v>2.4551999999999996</v>
      </c>
      <c r="P44" s="21">
        <v>1</v>
      </c>
      <c r="Q44" s="25">
        <f t="shared" si="1"/>
        <v>2.4551999999999996</v>
      </c>
    </row>
    <row r="45" spans="1:17" x14ac:dyDescent="0.45">
      <c r="A45" s="17">
        <v>20</v>
      </c>
      <c r="B45" s="18" t="s">
        <v>59</v>
      </c>
      <c r="C45" s="19" t="s">
        <v>40</v>
      </c>
      <c r="D45" s="20">
        <v>37.14</v>
      </c>
      <c r="E45" s="21">
        <v>3</v>
      </c>
      <c r="F45" s="22" t="s">
        <v>41</v>
      </c>
      <c r="G45" s="23">
        <f t="shared" si="2"/>
        <v>21.178713599999998</v>
      </c>
      <c r="H45" s="23">
        <f t="shared" si="3"/>
        <v>111.42</v>
      </c>
      <c r="I45" s="24">
        <v>0.2</v>
      </c>
      <c r="J45" s="24">
        <v>0.8</v>
      </c>
      <c r="K45" s="24">
        <v>0.01</v>
      </c>
      <c r="L45" s="24">
        <f t="shared" si="0"/>
        <v>0.84160000000000001</v>
      </c>
      <c r="M45" s="25">
        <f t="shared" si="4"/>
        <v>31.257024000000001</v>
      </c>
      <c r="N45" s="25">
        <f t="shared" si="5"/>
        <v>7.0595711999999988</v>
      </c>
      <c r="O45" s="25">
        <f t="shared" si="6"/>
        <v>5.8829759999999993</v>
      </c>
      <c r="P45" s="21">
        <v>3</v>
      </c>
      <c r="Q45" s="25">
        <f t="shared" si="1"/>
        <v>17.648927999999998</v>
      </c>
    </row>
    <row r="46" spans="1:17" x14ac:dyDescent="0.45">
      <c r="A46" s="17">
        <v>21</v>
      </c>
      <c r="B46" s="18" t="s">
        <v>60</v>
      </c>
      <c r="C46" s="19" t="s">
        <v>40</v>
      </c>
      <c r="D46" s="20">
        <v>173.8</v>
      </c>
      <c r="E46" s="21">
        <v>1</v>
      </c>
      <c r="F46" s="22" t="s">
        <v>41</v>
      </c>
      <c r="G46" s="23">
        <f t="shared" si="2"/>
        <v>33.035904000000002</v>
      </c>
      <c r="H46" s="23">
        <f t="shared" si="3"/>
        <v>173.8</v>
      </c>
      <c r="I46" s="24">
        <v>0.2</v>
      </c>
      <c r="J46" s="24">
        <v>0.8</v>
      </c>
      <c r="K46" s="24">
        <v>0.01</v>
      </c>
      <c r="L46" s="24">
        <f t="shared" si="0"/>
        <v>0.84160000000000001</v>
      </c>
      <c r="M46" s="25">
        <f t="shared" si="4"/>
        <v>146.27008000000001</v>
      </c>
      <c r="N46" s="25">
        <f t="shared" si="5"/>
        <v>33.035904000000002</v>
      </c>
      <c r="O46" s="25">
        <f t="shared" si="6"/>
        <v>27.529920000000004</v>
      </c>
      <c r="P46" s="21">
        <v>1</v>
      </c>
      <c r="Q46" s="25">
        <f t="shared" si="1"/>
        <v>27.529920000000004</v>
      </c>
    </row>
    <row r="47" spans="1:17" x14ac:dyDescent="0.45">
      <c r="A47" s="17">
        <v>22</v>
      </c>
      <c r="B47" s="18" t="s">
        <v>61</v>
      </c>
      <c r="C47" s="19" t="s">
        <v>40</v>
      </c>
      <c r="D47" s="20">
        <v>12.9</v>
      </c>
      <c r="E47" s="21">
        <v>1</v>
      </c>
      <c r="F47" s="22" t="s">
        <v>41</v>
      </c>
      <c r="G47" s="23">
        <f t="shared" si="2"/>
        <v>2.452032</v>
      </c>
      <c r="H47" s="23">
        <f t="shared" si="3"/>
        <v>12.9</v>
      </c>
      <c r="I47" s="24">
        <v>0.2</v>
      </c>
      <c r="J47" s="24">
        <v>0.8</v>
      </c>
      <c r="K47" s="24">
        <v>0.01</v>
      </c>
      <c r="L47" s="24">
        <f t="shared" si="0"/>
        <v>0.84160000000000001</v>
      </c>
      <c r="M47" s="25">
        <f t="shared" si="4"/>
        <v>10.856640000000001</v>
      </c>
      <c r="N47" s="25">
        <f t="shared" si="5"/>
        <v>2.452032</v>
      </c>
      <c r="O47" s="25">
        <f t="shared" si="6"/>
        <v>2.0433599999999998</v>
      </c>
      <c r="P47" s="21">
        <v>1</v>
      </c>
      <c r="Q47" s="25">
        <f t="shared" si="1"/>
        <v>2.0433599999999998</v>
      </c>
    </row>
    <row r="48" spans="1:17" x14ac:dyDescent="0.45">
      <c r="A48" s="17">
        <v>23</v>
      </c>
      <c r="B48" s="26" t="s">
        <v>62</v>
      </c>
      <c r="C48" s="19" t="s">
        <v>40</v>
      </c>
      <c r="D48" s="27">
        <v>870</v>
      </c>
      <c r="E48" s="27">
        <v>1</v>
      </c>
      <c r="F48" s="22" t="s">
        <v>41</v>
      </c>
      <c r="G48" s="23">
        <f t="shared" si="2"/>
        <v>116.92799999999993</v>
      </c>
      <c r="H48" s="23">
        <f t="shared" si="3"/>
        <v>870</v>
      </c>
      <c r="I48" s="24">
        <v>0.2</v>
      </c>
      <c r="J48" s="24">
        <v>0.8</v>
      </c>
      <c r="K48" s="24">
        <v>0.3</v>
      </c>
      <c r="L48" s="24">
        <f t="shared" si="0"/>
        <v>0.88800000000000001</v>
      </c>
      <c r="M48" s="25">
        <f t="shared" si="4"/>
        <v>772.56000000000006</v>
      </c>
      <c r="N48" s="25">
        <f t="shared" si="5"/>
        <v>116.92799999999993</v>
      </c>
      <c r="O48" s="25">
        <f t="shared" si="6"/>
        <v>97.439999999999941</v>
      </c>
      <c r="P48" s="27">
        <v>1</v>
      </c>
      <c r="Q48" s="25">
        <f t="shared" si="1"/>
        <v>97.439999999999941</v>
      </c>
    </row>
    <row r="49" spans="1:17" ht="27.75" x14ac:dyDescent="0.45">
      <c r="A49" s="17">
        <v>24</v>
      </c>
      <c r="B49" s="26" t="s">
        <v>63</v>
      </c>
      <c r="C49" s="19" t="s">
        <v>40</v>
      </c>
      <c r="D49" s="27">
        <v>971.7</v>
      </c>
      <c r="E49" s="27">
        <v>1</v>
      </c>
      <c r="F49" s="22" t="s">
        <v>41</v>
      </c>
      <c r="G49" s="23">
        <f t="shared" si="2"/>
        <v>167.90976000000001</v>
      </c>
      <c r="H49" s="23">
        <f t="shared" si="3"/>
        <v>971.7</v>
      </c>
      <c r="I49" s="24">
        <v>0.2</v>
      </c>
      <c r="J49" s="24">
        <v>0.8</v>
      </c>
      <c r="K49" s="24">
        <v>0.1</v>
      </c>
      <c r="L49" s="24">
        <f t="shared" si="0"/>
        <v>0.85599999999999998</v>
      </c>
      <c r="M49" s="25">
        <f t="shared" si="4"/>
        <v>831.77520000000004</v>
      </c>
      <c r="N49" s="25">
        <f t="shared" si="5"/>
        <v>167.90976000000001</v>
      </c>
      <c r="O49" s="25">
        <f t="shared" si="6"/>
        <v>139.9248</v>
      </c>
      <c r="P49" s="27">
        <v>1</v>
      </c>
      <c r="Q49" s="25">
        <f t="shared" si="1"/>
        <v>139.9248</v>
      </c>
    </row>
    <row r="50" spans="1:17" x14ac:dyDescent="0.45">
      <c r="A50" s="17">
        <v>25</v>
      </c>
      <c r="B50" s="26" t="s">
        <v>64</v>
      </c>
      <c r="C50" s="19" t="s">
        <v>40</v>
      </c>
      <c r="D50" s="27">
        <v>161.25</v>
      </c>
      <c r="E50" s="27">
        <v>1</v>
      </c>
      <c r="F50" s="22" t="s">
        <v>41</v>
      </c>
      <c r="G50" s="23">
        <f t="shared" si="2"/>
        <v>30.650400000000001</v>
      </c>
      <c r="H50" s="23">
        <f t="shared" si="3"/>
        <v>161.25</v>
      </c>
      <c r="I50" s="24">
        <v>0.2</v>
      </c>
      <c r="J50" s="24">
        <v>0.8</v>
      </c>
      <c r="K50" s="24">
        <v>0.01</v>
      </c>
      <c r="L50" s="24">
        <f t="shared" si="0"/>
        <v>0.84160000000000001</v>
      </c>
      <c r="M50" s="25">
        <f t="shared" si="4"/>
        <v>135.708</v>
      </c>
      <c r="N50" s="25">
        <f t="shared" si="5"/>
        <v>30.650400000000001</v>
      </c>
      <c r="O50" s="25">
        <f t="shared" si="6"/>
        <v>25.542000000000002</v>
      </c>
      <c r="P50" s="27">
        <v>1</v>
      </c>
      <c r="Q50" s="25">
        <f t="shared" si="1"/>
        <v>25.542000000000002</v>
      </c>
    </row>
    <row r="51" spans="1:17" x14ac:dyDescent="0.45">
      <c r="A51" s="17">
        <v>26</v>
      </c>
      <c r="B51" s="26" t="s">
        <v>64</v>
      </c>
      <c r="C51" s="19" t="s">
        <v>40</v>
      </c>
      <c r="D51" s="27">
        <v>161.25</v>
      </c>
      <c r="E51" s="27">
        <v>1</v>
      </c>
      <c r="F51" s="22" t="s">
        <v>41</v>
      </c>
      <c r="G51" s="23">
        <f t="shared" si="2"/>
        <v>30.650400000000001</v>
      </c>
      <c r="H51" s="23">
        <f t="shared" si="3"/>
        <v>161.25</v>
      </c>
      <c r="I51" s="24">
        <v>0.2</v>
      </c>
      <c r="J51" s="24">
        <v>0.8</v>
      </c>
      <c r="K51" s="24">
        <v>0.01</v>
      </c>
      <c r="L51" s="24">
        <f t="shared" si="0"/>
        <v>0.84160000000000001</v>
      </c>
      <c r="M51" s="25">
        <f t="shared" si="4"/>
        <v>135.708</v>
      </c>
      <c r="N51" s="25">
        <f t="shared" si="5"/>
        <v>30.650400000000001</v>
      </c>
      <c r="O51" s="25">
        <f t="shared" si="6"/>
        <v>25.542000000000002</v>
      </c>
      <c r="P51" s="27">
        <v>1</v>
      </c>
      <c r="Q51" s="25">
        <f t="shared" si="1"/>
        <v>25.542000000000002</v>
      </c>
    </row>
    <row r="52" spans="1:17" x14ac:dyDescent="0.45">
      <c r="A52" s="17">
        <v>27</v>
      </c>
      <c r="B52" s="26" t="s">
        <v>64</v>
      </c>
      <c r="C52" s="19" t="s">
        <v>40</v>
      </c>
      <c r="D52" s="27">
        <v>161.25</v>
      </c>
      <c r="E52" s="27">
        <v>1</v>
      </c>
      <c r="F52" s="22" t="s">
        <v>41</v>
      </c>
      <c r="G52" s="23">
        <f t="shared" si="2"/>
        <v>30.650400000000001</v>
      </c>
      <c r="H52" s="23">
        <f t="shared" si="3"/>
        <v>161.25</v>
      </c>
      <c r="I52" s="24">
        <v>0.2</v>
      </c>
      <c r="J52" s="24">
        <v>0.8</v>
      </c>
      <c r="K52" s="24">
        <v>0.01</v>
      </c>
      <c r="L52" s="24">
        <f t="shared" si="0"/>
        <v>0.84160000000000001</v>
      </c>
      <c r="M52" s="25">
        <f t="shared" si="4"/>
        <v>135.708</v>
      </c>
      <c r="N52" s="25">
        <f t="shared" si="5"/>
        <v>30.650400000000001</v>
      </c>
      <c r="O52" s="25">
        <f t="shared" si="6"/>
        <v>25.542000000000002</v>
      </c>
      <c r="P52" s="27">
        <v>1</v>
      </c>
      <c r="Q52" s="25">
        <f t="shared" si="1"/>
        <v>25.542000000000002</v>
      </c>
    </row>
    <row r="53" spans="1:17" x14ac:dyDescent="0.45">
      <c r="A53" s="17">
        <v>28</v>
      </c>
      <c r="B53" s="26" t="s">
        <v>64</v>
      </c>
      <c r="C53" s="19" t="s">
        <v>40</v>
      </c>
      <c r="D53" s="27">
        <v>161.25</v>
      </c>
      <c r="E53" s="27">
        <v>1</v>
      </c>
      <c r="F53" s="22" t="s">
        <v>41</v>
      </c>
      <c r="G53" s="23">
        <f t="shared" si="2"/>
        <v>30.650400000000001</v>
      </c>
      <c r="H53" s="23">
        <f t="shared" si="3"/>
        <v>161.25</v>
      </c>
      <c r="I53" s="24">
        <v>0.2</v>
      </c>
      <c r="J53" s="24">
        <v>0.8</v>
      </c>
      <c r="K53" s="24">
        <v>0.01</v>
      </c>
      <c r="L53" s="24">
        <f t="shared" si="0"/>
        <v>0.84160000000000001</v>
      </c>
      <c r="M53" s="25">
        <f t="shared" si="4"/>
        <v>135.708</v>
      </c>
      <c r="N53" s="25">
        <f t="shared" si="5"/>
        <v>30.650400000000001</v>
      </c>
      <c r="O53" s="25">
        <f t="shared" si="6"/>
        <v>25.542000000000002</v>
      </c>
      <c r="P53" s="27">
        <v>1</v>
      </c>
      <c r="Q53" s="25">
        <f t="shared" si="1"/>
        <v>25.542000000000002</v>
      </c>
    </row>
    <row r="54" spans="1:17" x14ac:dyDescent="0.45">
      <c r="A54" s="17">
        <v>29</v>
      </c>
      <c r="B54" s="26" t="s">
        <v>64</v>
      </c>
      <c r="C54" s="19" t="s">
        <v>40</v>
      </c>
      <c r="D54" s="27">
        <v>161.25</v>
      </c>
      <c r="E54" s="27">
        <v>1</v>
      </c>
      <c r="F54" s="22" t="s">
        <v>41</v>
      </c>
      <c r="G54" s="23">
        <f t="shared" si="2"/>
        <v>30.650400000000001</v>
      </c>
      <c r="H54" s="23">
        <f t="shared" si="3"/>
        <v>161.25</v>
      </c>
      <c r="I54" s="24">
        <v>0.2</v>
      </c>
      <c r="J54" s="24">
        <v>0.8</v>
      </c>
      <c r="K54" s="24">
        <v>0.01</v>
      </c>
      <c r="L54" s="24">
        <f t="shared" si="0"/>
        <v>0.84160000000000001</v>
      </c>
      <c r="M54" s="25">
        <f t="shared" si="4"/>
        <v>135.708</v>
      </c>
      <c r="N54" s="25">
        <f t="shared" si="5"/>
        <v>30.650400000000001</v>
      </c>
      <c r="O54" s="25">
        <f t="shared" si="6"/>
        <v>25.542000000000002</v>
      </c>
      <c r="P54" s="27">
        <v>1</v>
      </c>
      <c r="Q54" s="25">
        <f t="shared" si="1"/>
        <v>25.542000000000002</v>
      </c>
    </row>
    <row r="55" spans="1:17" x14ac:dyDescent="0.45">
      <c r="A55" s="17">
        <v>30</v>
      </c>
      <c r="B55" s="26" t="s">
        <v>65</v>
      </c>
      <c r="C55" s="19" t="s">
        <v>40</v>
      </c>
      <c r="D55" s="27">
        <v>84.88</v>
      </c>
      <c r="E55" s="27">
        <v>1</v>
      </c>
      <c r="F55" s="22" t="s">
        <v>41</v>
      </c>
      <c r="G55" s="23">
        <f t="shared" si="2"/>
        <v>16.133990399999998</v>
      </c>
      <c r="H55" s="23">
        <f t="shared" si="3"/>
        <v>84.88</v>
      </c>
      <c r="I55" s="24">
        <v>0.2</v>
      </c>
      <c r="J55" s="24">
        <v>0.8</v>
      </c>
      <c r="K55" s="24">
        <v>0.01</v>
      </c>
      <c r="L55" s="24">
        <f t="shared" si="0"/>
        <v>0.84160000000000001</v>
      </c>
      <c r="M55" s="25">
        <f t="shared" si="4"/>
        <v>71.435007999999996</v>
      </c>
      <c r="N55" s="25">
        <f t="shared" si="5"/>
        <v>16.133990399999998</v>
      </c>
      <c r="O55" s="25">
        <f t="shared" si="6"/>
        <v>13.444991999999999</v>
      </c>
      <c r="P55" s="27">
        <v>1</v>
      </c>
      <c r="Q55" s="25">
        <f t="shared" si="1"/>
        <v>13.444991999999999</v>
      </c>
    </row>
    <row r="56" spans="1:17" x14ac:dyDescent="0.45">
      <c r="A56" s="17">
        <v>31</v>
      </c>
      <c r="B56" s="26" t="s">
        <v>66</v>
      </c>
      <c r="C56" s="19" t="s">
        <v>40</v>
      </c>
      <c r="D56" s="27">
        <v>84.76</v>
      </c>
      <c r="E56" s="27">
        <v>1</v>
      </c>
      <c r="F56" s="22" t="s">
        <v>41</v>
      </c>
      <c r="G56" s="23">
        <f t="shared" si="2"/>
        <v>16.1111808</v>
      </c>
      <c r="H56" s="23">
        <f t="shared" si="3"/>
        <v>84.76</v>
      </c>
      <c r="I56" s="24">
        <v>0.2</v>
      </c>
      <c r="J56" s="24">
        <v>0.8</v>
      </c>
      <c r="K56" s="24">
        <v>0.01</v>
      </c>
      <c r="L56" s="24">
        <f t="shared" si="0"/>
        <v>0.84160000000000001</v>
      </c>
      <c r="M56" s="25">
        <f t="shared" si="4"/>
        <v>71.334016000000005</v>
      </c>
      <c r="N56" s="25">
        <f t="shared" si="5"/>
        <v>16.1111808</v>
      </c>
      <c r="O56" s="25">
        <f t="shared" si="6"/>
        <v>13.425984</v>
      </c>
      <c r="P56" s="27">
        <v>1</v>
      </c>
      <c r="Q56" s="25">
        <f t="shared" si="1"/>
        <v>13.425984</v>
      </c>
    </row>
    <row r="57" spans="1:17" x14ac:dyDescent="0.45">
      <c r="A57" s="17">
        <v>32</v>
      </c>
      <c r="B57" s="26" t="s">
        <v>67</v>
      </c>
      <c r="C57" s="19" t="s">
        <v>40</v>
      </c>
      <c r="D57" s="27">
        <v>73.16</v>
      </c>
      <c r="E57" s="27">
        <v>1</v>
      </c>
      <c r="F57" s="22" t="s">
        <v>41</v>
      </c>
      <c r="G57" s="23">
        <f t="shared" si="2"/>
        <v>13.906252799999999</v>
      </c>
      <c r="H57" s="23">
        <f t="shared" si="3"/>
        <v>73.16</v>
      </c>
      <c r="I57" s="24">
        <v>0.2</v>
      </c>
      <c r="J57" s="24">
        <v>0.8</v>
      </c>
      <c r="K57" s="24">
        <v>0.01</v>
      </c>
      <c r="L57" s="24">
        <f t="shared" si="0"/>
        <v>0.84160000000000001</v>
      </c>
      <c r="M57" s="25">
        <f t="shared" si="4"/>
        <v>61.571455999999998</v>
      </c>
      <c r="N57" s="25">
        <f t="shared" si="5"/>
        <v>13.906252799999999</v>
      </c>
      <c r="O57" s="25">
        <f t="shared" si="6"/>
        <v>11.588543999999999</v>
      </c>
      <c r="P57" s="27">
        <v>1</v>
      </c>
      <c r="Q57" s="25">
        <f t="shared" si="1"/>
        <v>11.588543999999999</v>
      </c>
    </row>
    <row r="58" spans="1:17" x14ac:dyDescent="0.45">
      <c r="A58" s="17">
        <v>33</v>
      </c>
      <c r="B58" s="26" t="s">
        <v>68</v>
      </c>
      <c r="C58" s="19" t="s">
        <v>40</v>
      </c>
      <c r="D58" s="27">
        <v>400</v>
      </c>
      <c r="E58" s="27">
        <v>1</v>
      </c>
      <c r="F58" s="22" t="s">
        <v>41</v>
      </c>
      <c r="G58" s="23">
        <f t="shared" si="2"/>
        <v>76.032000000000011</v>
      </c>
      <c r="H58" s="23">
        <f t="shared" si="3"/>
        <v>400</v>
      </c>
      <c r="I58" s="24">
        <v>0.2</v>
      </c>
      <c r="J58" s="24">
        <v>0.8</v>
      </c>
      <c r="K58" s="24">
        <v>0.01</v>
      </c>
      <c r="L58" s="24">
        <f t="shared" si="0"/>
        <v>0.84160000000000001</v>
      </c>
      <c r="M58" s="25">
        <f t="shared" si="4"/>
        <v>336.64</v>
      </c>
      <c r="N58" s="25">
        <f t="shared" si="5"/>
        <v>76.032000000000011</v>
      </c>
      <c r="O58" s="25">
        <f t="shared" si="6"/>
        <v>63.360000000000014</v>
      </c>
      <c r="P58" s="27">
        <v>1</v>
      </c>
      <c r="Q58" s="25">
        <f t="shared" si="1"/>
        <v>63.360000000000014</v>
      </c>
    </row>
    <row r="59" spans="1:17" x14ac:dyDescent="0.45">
      <c r="A59" s="17">
        <v>34</v>
      </c>
      <c r="B59" s="26" t="s">
        <v>69</v>
      </c>
      <c r="C59" s="19" t="s">
        <v>40</v>
      </c>
      <c r="D59" s="27">
        <v>32.28</v>
      </c>
      <c r="E59" s="27">
        <v>1</v>
      </c>
      <c r="F59" s="22" t="s">
        <v>41</v>
      </c>
      <c r="G59" s="23">
        <f t="shared" si="2"/>
        <v>6.1357823999999992</v>
      </c>
      <c r="H59" s="23">
        <f t="shared" si="3"/>
        <v>32.28</v>
      </c>
      <c r="I59" s="24">
        <v>0.2</v>
      </c>
      <c r="J59" s="24">
        <v>0.8</v>
      </c>
      <c r="K59" s="24">
        <v>0.01</v>
      </c>
      <c r="L59" s="24">
        <f t="shared" si="0"/>
        <v>0.84160000000000001</v>
      </c>
      <c r="M59" s="25">
        <f t="shared" si="4"/>
        <v>27.166848000000002</v>
      </c>
      <c r="N59" s="25">
        <f t="shared" si="5"/>
        <v>6.1357823999999992</v>
      </c>
      <c r="O59" s="25">
        <f t="shared" si="6"/>
        <v>5.1131519999999995</v>
      </c>
      <c r="P59" s="27">
        <v>1</v>
      </c>
      <c r="Q59" s="25">
        <f t="shared" si="1"/>
        <v>5.1131519999999995</v>
      </c>
    </row>
    <row r="60" spans="1:17" x14ac:dyDescent="0.45">
      <c r="A60" s="17">
        <v>35</v>
      </c>
      <c r="B60" s="26" t="s">
        <v>70</v>
      </c>
      <c r="C60" s="19" t="s">
        <v>40</v>
      </c>
      <c r="D60" s="27">
        <v>116.04</v>
      </c>
      <c r="E60" s="27">
        <v>1</v>
      </c>
      <c r="F60" s="22" t="s">
        <v>41</v>
      </c>
      <c r="G60" s="23">
        <f t="shared" si="2"/>
        <v>20.051712000000002</v>
      </c>
      <c r="H60" s="23">
        <f t="shared" si="3"/>
        <v>116.04</v>
      </c>
      <c r="I60" s="24">
        <v>0.2</v>
      </c>
      <c r="J60" s="24">
        <v>0.8</v>
      </c>
      <c r="K60" s="24">
        <v>0.1</v>
      </c>
      <c r="L60" s="24">
        <f t="shared" si="0"/>
        <v>0.85599999999999998</v>
      </c>
      <c r="M60" s="25">
        <f t="shared" si="4"/>
        <v>99.330240000000003</v>
      </c>
      <c r="N60" s="25">
        <f t="shared" si="5"/>
        <v>20.051712000000002</v>
      </c>
      <c r="O60" s="25">
        <f t="shared" si="6"/>
        <v>16.709760000000003</v>
      </c>
      <c r="P60" s="27">
        <v>1</v>
      </c>
      <c r="Q60" s="25">
        <f t="shared" si="1"/>
        <v>16.709760000000003</v>
      </c>
    </row>
    <row r="61" spans="1:17" x14ac:dyDescent="0.45">
      <c r="A61" s="17">
        <v>36</v>
      </c>
      <c r="B61" s="26" t="s">
        <v>71</v>
      </c>
      <c r="C61" s="19" t="s">
        <v>40</v>
      </c>
      <c r="D61" s="27">
        <v>80.790000000000006</v>
      </c>
      <c r="E61" s="27">
        <v>1</v>
      </c>
      <c r="F61" s="22" t="s">
        <v>41</v>
      </c>
      <c r="G61" s="23">
        <f t="shared" si="2"/>
        <v>15.356563199999993</v>
      </c>
      <c r="H61" s="23">
        <f t="shared" si="3"/>
        <v>80.790000000000006</v>
      </c>
      <c r="I61" s="24">
        <v>0.2</v>
      </c>
      <c r="J61" s="24">
        <v>0.8</v>
      </c>
      <c r="K61" s="24">
        <v>0.01</v>
      </c>
      <c r="L61" s="24">
        <f t="shared" si="0"/>
        <v>0.84160000000000001</v>
      </c>
      <c r="M61" s="25">
        <f t="shared" si="4"/>
        <v>67.992864000000012</v>
      </c>
      <c r="N61" s="25">
        <f t="shared" si="5"/>
        <v>15.356563199999993</v>
      </c>
      <c r="O61" s="25">
        <f t="shared" si="6"/>
        <v>12.797135999999995</v>
      </c>
      <c r="P61" s="27">
        <v>1</v>
      </c>
      <c r="Q61" s="25">
        <f t="shared" si="1"/>
        <v>12.797135999999995</v>
      </c>
    </row>
    <row r="62" spans="1:17" x14ac:dyDescent="0.45">
      <c r="A62" s="17">
        <v>37</v>
      </c>
      <c r="B62" s="26" t="s">
        <v>71</v>
      </c>
      <c r="C62" s="19" t="s">
        <v>40</v>
      </c>
      <c r="D62" s="27">
        <v>80.790000000000006</v>
      </c>
      <c r="E62" s="27">
        <v>1</v>
      </c>
      <c r="F62" s="22" t="s">
        <v>41</v>
      </c>
      <c r="G62" s="23">
        <f t="shared" si="2"/>
        <v>15.356563199999993</v>
      </c>
      <c r="H62" s="23">
        <f t="shared" si="3"/>
        <v>80.790000000000006</v>
      </c>
      <c r="I62" s="24">
        <v>0.2</v>
      </c>
      <c r="J62" s="24">
        <v>0.8</v>
      </c>
      <c r="K62" s="24">
        <v>0.01</v>
      </c>
      <c r="L62" s="24">
        <f t="shared" si="0"/>
        <v>0.84160000000000001</v>
      </c>
      <c r="M62" s="25">
        <f t="shared" si="4"/>
        <v>67.992864000000012</v>
      </c>
      <c r="N62" s="25">
        <f t="shared" si="5"/>
        <v>15.356563199999993</v>
      </c>
      <c r="O62" s="25">
        <f t="shared" si="6"/>
        <v>12.797135999999995</v>
      </c>
      <c r="P62" s="27">
        <v>1</v>
      </c>
      <c r="Q62" s="25">
        <f t="shared" si="1"/>
        <v>12.797135999999995</v>
      </c>
    </row>
    <row r="63" spans="1:17" x14ac:dyDescent="0.45">
      <c r="A63" s="17">
        <v>38</v>
      </c>
      <c r="B63" s="26" t="s">
        <v>72</v>
      </c>
      <c r="C63" s="19" t="s">
        <v>40</v>
      </c>
      <c r="D63" s="27">
        <v>53.27</v>
      </c>
      <c r="E63" s="27">
        <v>1</v>
      </c>
      <c r="F63" s="22" t="s">
        <v>41</v>
      </c>
      <c r="G63" s="23">
        <f t="shared" si="2"/>
        <v>9.7164479999999909</v>
      </c>
      <c r="H63" s="23">
        <f t="shared" si="3"/>
        <v>53.27</v>
      </c>
      <c r="I63" s="24">
        <v>0.2</v>
      </c>
      <c r="J63" s="24">
        <v>0.8</v>
      </c>
      <c r="K63" s="24">
        <v>0.05</v>
      </c>
      <c r="L63" s="24">
        <f t="shared" si="0"/>
        <v>0.84800000000000009</v>
      </c>
      <c r="M63" s="25">
        <f t="shared" si="4"/>
        <v>45.17296000000001</v>
      </c>
      <c r="N63" s="25">
        <f t="shared" si="5"/>
        <v>9.7164479999999909</v>
      </c>
      <c r="O63" s="25">
        <f t="shared" si="6"/>
        <v>8.0970399999999927</v>
      </c>
      <c r="P63" s="27">
        <v>1</v>
      </c>
      <c r="Q63" s="25">
        <f t="shared" si="1"/>
        <v>8.0970399999999927</v>
      </c>
    </row>
    <row r="64" spans="1:17" x14ac:dyDescent="0.45">
      <c r="A64" s="17">
        <v>39</v>
      </c>
      <c r="B64" s="26" t="s">
        <v>72</v>
      </c>
      <c r="C64" s="19" t="s">
        <v>40</v>
      </c>
      <c r="D64" s="27">
        <v>53.27</v>
      </c>
      <c r="E64" s="27">
        <v>1</v>
      </c>
      <c r="F64" s="22" t="s">
        <v>41</v>
      </c>
      <c r="G64" s="23">
        <f t="shared" si="2"/>
        <v>9.7164479999999909</v>
      </c>
      <c r="H64" s="23">
        <f t="shared" si="3"/>
        <v>53.27</v>
      </c>
      <c r="I64" s="24">
        <v>0.2</v>
      </c>
      <c r="J64" s="24">
        <v>0.8</v>
      </c>
      <c r="K64" s="24">
        <v>0.05</v>
      </c>
      <c r="L64" s="24">
        <f t="shared" si="0"/>
        <v>0.84800000000000009</v>
      </c>
      <c r="M64" s="25">
        <f t="shared" si="4"/>
        <v>45.17296000000001</v>
      </c>
      <c r="N64" s="25">
        <f t="shared" si="5"/>
        <v>9.7164479999999909</v>
      </c>
      <c r="O64" s="25">
        <f t="shared" si="6"/>
        <v>8.0970399999999927</v>
      </c>
      <c r="P64" s="27">
        <v>1</v>
      </c>
      <c r="Q64" s="25">
        <f t="shared" si="1"/>
        <v>8.0970399999999927</v>
      </c>
    </row>
    <row r="65" spans="1:17" ht="27.75" x14ac:dyDescent="0.45">
      <c r="A65" s="17">
        <v>40</v>
      </c>
      <c r="B65" s="26" t="s">
        <v>73</v>
      </c>
      <c r="C65" s="19" t="s">
        <v>40</v>
      </c>
      <c r="D65" s="27">
        <v>77.81</v>
      </c>
      <c r="E65" s="27">
        <v>1</v>
      </c>
      <c r="F65" s="22" t="s">
        <v>41</v>
      </c>
      <c r="G65" s="23">
        <f t="shared" si="2"/>
        <v>13.445567999999998</v>
      </c>
      <c r="H65" s="23">
        <f t="shared" si="3"/>
        <v>77.81</v>
      </c>
      <c r="I65" s="24">
        <v>0.2</v>
      </c>
      <c r="J65" s="24">
        <v>0.8</v>
      </c>
      <c r="K65" s="24">
        <v>0.1</v>
      </c>
      <c r="L65" s="24">
        <f t="shared" si="0"/>
        <v>0.85599999999999998</v>
      </c>
      <c r="M65" s="25">
        <f t="shared" si="4"/>
        <v>66.605360000000005</v>
      </c>
      <c r="N65" s="25">
        <f t="shared" si="5"/>
        <v>13.445567999999998</v>
      </c>
      <c r="O65" s="25">
        <f t="shared" si="6"/>
        <v>11.204639999999998</v>
      </c>
      <c r="P65" s="27">
        <v>1</v>
      </c>
      <c r="Q65" s="25">
        <f t="shared" si="1"/>
        <v>11.204639999999998</v>
      </c>
    </row>
    <row r="66" spans="1:17" x14ac:dyDescent="0.45">
      <c r="A66" s="17">
        <v>41</v>
      </c>
      <c r="B66" s="26" t="s">
        <v>74</v>
      </c>
      <c r="C66" s="19" t="s">
        <v>40</v>
      </c>
      <c r="D66" s="27">
        <v>181.52</v>
      </c>
      <c r="E66" s="27">
        <v>1</v>
      </c>
      <c r="F66" s="22" t="s">
        <v>41</v>
      </c>
      <c r="G66" s="23">
        <f t="shared" si="2"/>
        <v>31.366655999999999</v>
      </c>
      <c r="H66" s="23">
        <f t="shared" si="3"/>
        <v>181.52</v>
      </c>
      <c r="I66" s="24">
        <v>0.2</v>
      </c>
      <c r="J66" s="24">
        <v>0.8</v>
      </c>
      <c r="K66" s="24">
        <v>0.1</v>
      </c>
      <c r="L66" s="24">
        <f t="shared" si="0"/>
        <v>0.85599999999999998</v>
      </c>
      <c r="M66" s="25">
        <f t="shared" si="4"/>
        <v>155.38112000000001</v>
      </c>
      <c r="N66" s="25">
        <f t="shared" si="5"/>
        <v>31.366655999999999</v>
      </c>
      <c r="O66" s="25">
        <f t="shared" si="6"/>
        <v>26.13888</v>
      </c>
      <c r="P66" s="27">
        <v>1</v>
      </c>
      <c r="Q66" s="25">
        <f t="shared" si="1"/>
        <v>26.13888</v>
      </c>
    </row>
    <row r="67" spans="1:17" x14ac:dyDescent="0.45">
      <c r="A67" s="17">
        <v>42</v>
      </c>
      <c r="B67" s="26" t="s">
        <v>75</v>
      </c>
      <c r="C67" s="19" t="s">
        <v>40</v>
      </c>
      <c r="D67" s="27">
        <v>66.459999999999994</v>
      </c>
      <c r="E67" s="27">
        <v>1</v>
      </c>
      <c r="F67" s="22" t="s">
        <v>41</v>
      </c>
      <c r="G67" s="23">
        <f t="shared" si="2"/>
        <v>12.632716799999994</v>
      </c>
      <c r="H67" s="23">
        <f t="shared" si="3"/>
        <v>66.459999999999994</v>
      </c>
      <c r="I67" s="24">
        <v>0.2</v>
      </c>
      <c r="J67" s="24">
        <v>0.8</v>
      </c>
      <c r="K67" s="24">
        <v>0.01</v>
      </c>
      <c r="L67" s="24">
        <f t="shared" si="0"/>
        <v>0.84160000000000001</v>
      </c>
      <c r="M67" s="25">
        <f t="shared" si="4"/>
        <v>55.932735999999998</v>
      </c>
      <c r="N67" s="25">
        <f t="shared" si="5"/>
        <v>12.632716799999994</v>
      </c>
      <c r="O67" s="25">
        <f t="shared" si="6"/>
        <v>10.527263999999995</v>
      </c>
      <c r="P67" s="27">
        <v>1</v>
      </c>
      <c r="Q67" s="25">
        <f t="shared" si="1"/>
        <v>10.527263999999995</v>
      </c>
    </row>
    <row r="68" spans="1:17" x14ac:dyDescent="0.45">
      <c r="A68" s="17">
        <v>43</v>
      </c>
      <c r="B68" s="26" t="s">
        <v>76</v>
      </c>
      <c r="C68" s="19" t="s">
        <v>40</v>
      </c>
      <c r="D68" s="27">
        <v>214.22</v>
      </c>
      <c r="E68" s="27">
        <v>1</v>
      </c>
      <c r="F68" s="22" t="s">
        <v>41</v>
      </c>
      <c r="G68" s="23">
        <f t="shared" si="2"/>
        <v>40.71893759999999</v>
      </c>
      <c r="H68" s="23">
        <f t="shared" si="3"/>
        <v>214.22</v>
      </c>
      <c r="I68" s="24">
        <v>0.2</v>
      </c>
      <c r="J68" s="24">
        <v>0.8</v>
      </c>
      <c r="K68" s="24">
        <v>0.01</v>
      </c>
      <c r="L68" s="24">
        <f t="shared" si="0"/>
        <v>0.84160000000000001</v>
      </c>
      <c r="M68" s="25">
        <f t="shared" si="4"/>
        <v>180.28755200000001</v>
      </c>
      <c r="N68" s="25">
        <f t="shared" si="5"/>
        <v>40.71893759999999</v>
      </c>
      <c r="O68" s="25">
        <f t="shared" si="6"/>
        <v>33.932447999999994</v>
      </c>
      <c r="P68" s="27">
        <v>1</v>
      </c>
      <c r="Q68" s="25">
        <f t="shared" si="1"/>
        <v>33.932447999999994</v>
      </c>
    </row>
    <row r="69" spans="1:17" x14ac:dyDescent="0.45">
      <c r="A69" s="17">
        <v>44</v>
      </c>
      <c r="B69" s="26" t="s">
        <v>77</v>
      </c>
      <c r="C69" s="19" t="s">
        <v>40</v>
      </c>
      <c r="D69" s="27">
        <v>170.17</v>
      </c>
      <c r="E69" s="27">
        <v>1</v>
      </c>
      <c r="F69" s="22" t="s">
        <v>41</v>
      </c>
      <c r="G69" s="23">
        <f t="shared" si="2"/>
        <v>32.345913599999996</v>
      </c>
      <c r="H69" s="23">
        <f t="shared" si="3"/>
        <v>170.17</v>
      </c>
      <c r="I69" s="24">
        <v>0.2</v>
      </c>
      <c r="J69" s="24">
        <v>0.8</v>
      </c>
      <c r="K69" s="24">
        <v>0.01</v>
      </c>
      <c r="L69" s="24">
        <f t="shared" si="0"/>
        <v>0.84160000000000001</v>
      </c>
      <c r="M69" s="25">
        <f t="shared" si="4"/>
        <v>143.21507199999999</v>
      </c>
      <c r="N69" s="25">
        <f t="shared" si="5"/>
        <v>32.345913599999996</v>
      </c>
      <c r="O69" s="25">
        <f t="shared" si="6"/>
        <v>26.954927999999995</v>
      </c>
      <c r="P69" s="27">
        <v>1</v>
      </c>
      <c r="Q69" s="25">
        <f t="shared" si="1"/>
        <v>26.954927999999995</v>
      </c>
    </row>
    <row r="70" spans="1:17" x14ac:dyDescent="0.45">
      <c r="A70" s="17">
        <v>45</v>
      </c>
      <c r="B70" s="26" t="s">
        <v>78</v>
      </c>
      <c r="C70" s="19" t="s">
        <v>40</v>
      </c>
      <c r="D70" s="27">
        <v>53.36</v>
      </c>
      <c r="E70" s="27">
        <v>1</v>
      </c>
      <c r="F70" s="22" t="s">
        <v>41</v>
      </c>
      <c r="G70" s="23">
        <f t="shared" si="2"/>
        <v>10.142668800000001</v>
      </c>
      <c r="H70" s="23">
        <f t="shared" si="3"/>
        <v>53.36</v>
      </c>
      <c r="I70" s="24">
        <v>0.2</v>
      </c>
      <c r="J70" s="24">
        <v>0.8</v>
      </c>
      <c r="K70" s="24">
        <v>0.01</v>
      </c>
      <c r="L70" s="24">
        <f t="shared" si="0"/>
        <v>0.84160000000000001</v>
      </c>
      <c r="M70" s="25">
        <f t="shared" si="4"/>
        <v>44.907775999999998</v>
      </c>
      <c r="N70" s="25">
        <f t="shared" si="5"/>
        <v>10.142668800000001</v>
      </c>
      <c r="O70" s="25">
        <f t="shared" si="6"/>
        <v>8.4522240000000011</v>
      </c>
      <c r="P70" s="27">
        <v>1</v>
      </c>
      <c r="Q70" s="25">
        <f t="shared" si="1"/>
        <v>8.4522240000000011</v>
      </c>
    </row>
    <row r="71" spans="1:17" x14ac:dyDescent="0.45">
      <c r="A71" s="17">
        <v>46</v>
      </c>
      <c r="B71" s="26" t="s">
        <v>79</v>
      </c>
      <c r="C71" s="19" t="s">
        <v>40</v>
      </c>
      <c r="D71" s="27">
        <v>169.93</v>
      </c>
      <c r="E71" s="27">
        <v>1</v>
      </c>
      <c r="F71" s="22" t="s">
        <v>41</v>
      </c>
      <c r="G71" s="23">
        <f t="shared" si="2"/>
        <v>32.300294399999999</v>
      </c>
      <c r="H71" s="23">
        <f t="shared" si="3"/>
        <v>169.93</v>
      </c>
      <c r="I71" s="24">
        <v>0.2</v>
      </c>
      <c r="J71" s="24">
        <v>0.8</v>
      </c>
      <c r="K71" s="24">
        <v>0.01</v>
      </c>
      <c r="L71" s="24">
        <f t="shared" si="0"/>
        <v>0.84160000000000001</v>
      </c>
      <c r="M71" s="25">
        <f t="shared" si="4"/>
        <v>143.01308800000001</v>
      </c>
      <c r="N71" s="25">
        <f t="shared" si="5"/>
        <v>32.300294399999999</v>
      </c>
      <c r="O71" s="25">
        <f t="shared" si="6"/>
        <v>26.916911999999996</v>
      </c>
      <c r="P71" s="27">
        <v>1</v>
      </c>
      <c r="Q71" s="25">
        <f t="shared" si="1"/>
        <v>26.916911999999996</v>
      </c>
    </row>
    <row r="72" spans="1:17" x14ac:dyDescent="0.45">
      <c r="A72" s="17">
        <v>47</v>
      </c>
      <c r="B72" s="26" t="s">
        <v>80</v>
      </c>
      <c r="C72" s="19" t="s">
        <v>40</v>
      </c>
      <c r="D72" s="27">
        <v>55.09</v>
      </c>
      <c r="E72" s="27">
        <v>1</v>
      </c>
      <c r="F72" s="22" t="s">
        <v>41</v>
      </c>
      <c r="G72" s="23">
        <f t="shared" si="2"/>
        <v>10.4715072</v>
      </c>
      <c r="H72" s="23">
        <f t="shared" si="3"/>
        <v>55.09</v>
      </c>
      <c r="I72" s="24">
        <v>0.2</v>
      </c>
      <c r="J72" s="24">
        <v>0.8</v>
      </c>
      <c r="K72" s="24">
        <v>0.01</v>
      </c>
      <c r="L72" s="24">
        <f t="shared" si="0"/>
        <v>0.84160000000000001</v>
      </c>
      <c r="M72" s="25">
        <f t="shared" si="4"/>
        <v>46.363744000000004</v>
      </c>
      <c r="N72" s="25">
        <f t="shared" si="5"/>
        <v>10.4715072</v>
      </c>
      <c r="O72" s="25">
        <f t="shared" si="6"/>
        <v>8.7262559999999993</v>
      </c>
      <c r="P72" s="27">
        <v>1</v>
      </c>
      <c r="Q72" s="25">
        <f t="shared" si="1"/>
        <v>8.7262559999999993</v>
      </c>
    </row>
    <row r="73" spans="1:17" ht="27.75" x14ac:dyDescent="0.45">
      <c r="A73" s="17">
        <v>48</v>
      </c>
      <c r="B73" s="26" t="s">
        <v>81</v>
      </c>
      <c r="C73" s="19" t="s">
        <v>40</v>
      </c>
      <c r="D73" s="27">
        <v>103.32</v>
      </c>
      <c r="E73" s="27">
        <v>1</v>
      </c>
      <c r="F73" s="22" t="s">
        <v>41</v>
      </c>
      <c r="G73" s="23">
        <f t="shared" si="2"/>
        <v>17.853695999999996</v>
      </c>
      <c r="H73" s="23">
        <f t="shared" si="3"/>
        <v>103.32</v>
      </c>
      <c r="I73" s="24">
        <v>0.2</v>
      </c>
      <c r="J73" s="24">
        <v>0.8</v>
      </c>
      <c r="K73" s="24">
        <v>0.1</v>
      </c>
      <c r="L73" s="24">
        <f t="shared" si="0"/>
        <v>0.85599999999999998</v>
      </c>
      <c r="M73" s="25">
        <f t="shared" si="4"/>
        <v>88.441919999999996</v>
      </c>
      <c r="N73" s="25">
        <f t="shared" si="5"/>
        <v>17.853695999999996</v>
      </c>
      <c r="O73" s="25">
        <f t="shared" si="6"/>
        <v>14.878079999999997</v>
      </c>
      <c r="P73" s="27">
        <v>1</v>
      </c>
      <c r="Q73" s="25">
        <f t="shared" si="1"/>
        <v>14.878079999999997</v>
      </c>
    </row>
    <row r="74" spans="1:17" x14ac:dyDescent="0.45">
      <c r="A74" s="17">
        <v>49</v>
      </c>
      <c r="B74" s="26" t="s">
        <v>82</v>
      </c>
      <c r="C74" s="19" t="s">
        <v>40</v>
      </c>
      <c r="D74" s="27">
        <v>58.11</v>
      </c>
      <c r="E74" s="27">
        <v>1</v>
      </c>
      <c r="F74" s="22" t="s">
        <v>41</v>
      </c>
      <c r="G74" s="23">
        <f t="shared" si="2"/>
        <v>11.045548800000002</v>
      </c>
      <c r="H74" s="23">
        <f t="shared" si="3"/>
        <v>58.11</v>
      </c>
      <c r="I74" s="24">
        <v>0.2</v>
      </c>
      <c r="J74" s="24">
        <v>0.8</v>
      </c>
      <c r="K74" s="24">
        <v>0.01</v>
      </c>
      <c r="L74" s="24">
        <f t="shared" si="0"/>
        <v>0.84160000000000001</v>
      </c>
      <c r="M74" s="25">
        <f t="shared" si="4"/>
        <v>48.905375999999997</v>
      </c>
      <c r="N74" s="25">
        <f t="shared" si="5"/>
        <v>11.045548800000002</v>
      </c>
      <c r="O74" s="25">
        <f t="shared" si="6"/>
        <v>9.2046240000000026</v>
      </c>
      <c r="P74" s="27">
        <v>1</v>
      </c>
      <c r="Q74" s="25">
        <f t="shared" si="1"/>
        <v>9.2046240000000026</v>
      </c>
    </row>
    <row r="75" spans="1:17" x14ac:dyDescent="0.45">
      <c r="A75" s="17">
        <v>50</v>
      </c>
      <c r="B75" s="26" t="s">
        <v>83</v>
      </c>
      <c r="C75" s="19" t="s">
        <v>40</v>
      </c>
      <c r="D75" s="27">
        <v>86.16</v>
      </c>
      <c r="E75" s="27">
        <v>1</v>
      </c>
      <c r="F75" s="22" t="s">
        <v>41</v>
      </c>
      <c r="G75" s="23">
        <f t="shared" si="2"/>
        <v>14.888447999999993</v>
      </c>
      <c r="H75" s="23">
        <f t="shared" si="3"/>
        <v>86.16</v>
      </c>
      <c r="I75" s="24">
        <v>0.2</v>
      </c>
      <c r="J75" s="24">
        <v>0.8</v>
      </c>
      <c r="K75" s="24">
        <v>0.1</v>
      </c>
      <c r="L75" s="24">
        <f t="shared" si="0"/>
        <v>0.85599999999999998</v>
      </c>
      <c r="M75" s="25">
        <f t="shared" si="4"/>
        <v>73.752960000000002</v>
      </c>
      <c r="N75" s="25">
        <f t="shared" si="5"/>
        <v>14.888447999999993</v>
      </c>
      <c r="O75" s="25">
        <f t="shared" si="6"/>
        <v>12.407039999999995</v>
      </c>
      <c r="P75" s="27">
        <v>1</v>
      </c>
      <c r="Q75" s="25">
        <f t="shared" si="1"/>
        <v>12.407039999999995</v>
      </c>
    </row>
    <row r="76" spans="1:17" x14ac:dyDescent="0.45">
      <c r="A76" s="17">
        <v>51</v>
      </c>
      <c r="B76" s="26" t="s">
        <v>84</v>
      </c>
      <c r="C76" s="19" t="s">
        <v>40</v>
      </c>
      <c r="D76" s="27">
        <v>46.48</v>
      </c>
      <c r="E76" s="27">
        <v>1</v>
      </c>
      <c r="F76" s="22" t="s">
        <v>41</v>
      </c>
      <c r="G76" s="23">
        <f t="shared" si="2"/>
        <v>8.8349183999999976</v>
      </c>
      <c r="H76" s="23">
        <f t="shared" si="3"/>
        <v>46.48</v>
      </c>
      <c r="I76" s="24">
        <v>0.2</v>
      </c>
      <c r="J76" s="24">
        <v>0.8</v>
      </c>
      <c r="K76" s="24">
        <v>0.01</v>
      </c>
      <c r="L76" s="24">
        <f t="shared" si="0"/>
        <v>0.84160000000000001</v>
      </c>
      <c r="M76" s="25">
        <f t="shared" si="4"/>
        <v>39.117567999999999</v>
      </c>
      <c r="N76" s="25">
        <f t="shared" si="5"/>
        <v>8.8349183999999976</v>
      </c>
      <c r="O76" s="25">
        <f t="shared" si="6"/>
        <v>7.3624319999999983</v>
      </c>
      <c r="P76" s="27">
        <v>1</v>
      </c>
      <c r="Q76" s="25">
        <f t="shared" si="1"/>
        <v>7.3624319999999983</v>
      </c>
    </row>
    <row r="77" spans="1:17" x14ac:dyDescent="0.45">
      <c r="A77" s="17">
        <v>52</v>
      </c>
      <c r="B77" s="26" t="s">
        <v>85</v>
      </c>
      <c r="C77" s="19" t="s">
        <v>40</v>
      </c>
      <c r="D77" s="27">
        <v>46.48</v>
      </c>
      <c r="E77" s="27">
        <v>1</v>
      </c>
      <c r="F77" s="22" t="s">
        <v>41</v>
      </c>
      <c r="G77" s="23">
        <f t="shared" si="2"/>
        <v>8.8349183999999976</v>
      </c>
      <c r="H77" s="23">
        <f t="shared" si="3"/>
        <v>46.48</v>
      </c>
      <c r="I77" s="24">
        <v>0.2</v>
      </c>
      <c r="J77" s="24">
        <v>0.8</v>
      </c>
      <c r="K77" s="24">
        <v>0.01</v>
      </c>
      <c r="L77" s="24">
        <f t="shared" si="0"/>
        <v>0.84160000000000001</v>
      </c>
      <c r="M77" s="25">
        <f t="shared" si="4"/>
        <v>39.117567999999999</v>
      </c>
      <c r="N77" s="25">
        <f t="shared" si="5"/>
        <v>8.8349183999999976</v>
      </c>
      <c r="O77" s="25">
        <f t="shared" si="6"/>
        <v>7.3624319999999983</v>
      </c>
      <c r="P77" s="27">
        <v>1</v>
      </c>
      <c r="Q77" s="25">
        <f t="shared" si="1"/>
        <v>7.3624319999999983</v>
      </c>
    </row>
    <row r="78" spans="1:17" x14ac:dyDescent="0.45">
      <c r="A78" s="17">
        <v>53</v>
      </c>
      <c r="B78" s="26" t="s">
        <v>86</v>
      </c>
      <c r="C78" s="19" t="s">
        <v>40</v>
      </c>
      <c r="D78" s="27">
        <v>43.31</v>
      </c>
      <c r="E78" s="27">
        <v>1</v>
      </c>
      <c r="F78" s="22" t="s">
        <v>41</v>
      </c>
      <c r="G78" s="23">
        <f t="shared" si="2"/>
        <v>8.2323647999999991</v>
      </c>
      <c r="H78" s="23">
        <f t="shared" si="3"/>
        <v>43.31</v>
      </c>
      <c r="I78" s="24">
        <v>0.2</v>
      </c>
      <c r="J78" s="24">
        <v>0.8</v>
      </c>
      <c r="K78" s="24">
        <v>0.01</v>
      </c>
      <c r="L78" s="24">
        <f t="shared" si="0"/>
        <v>0.84160000000000001</v>
      </c>
      <c r="M78" s="25">
        <f t="shared" si="4"/>
        <v>36.449696000000003</v>
      </c>
      <c r="N78" s="25">
        <f t="shared" si="5"/>
        <v>8.2323647999999991</v>
      </c>
      <c r="O78" s="25">
        <f t="shared" si="6"/>
        <v>6.8603039999999993</v>
      </c>
      <c r="P78" s="27">
        <v>1</v>
      </c>
      <c r="Q78" s="25">
        <f t="shared" si="1"/>
        <v>6.8603039999999993</v>
      </c>
    </row>
    <row r="79" spans="1:17" x14ac:dyDescent="0.45">
      <c r="A79" s="17">
        <v>54</v>
      </c>
      <c r="B79" s="26" t="s">
        <v>87</v>
      </c>
      <c r="C79" s="19" t="s">
        <v>40</v>
      </c>
      <c r="D79" s="27">
        <v>114.4</v>
      </c>
      <c r="E79" s="27">
        <v>1</v>
      </c>
      <c r="F79" s="22" t="s">
        <v>41</v>
      </c>
      <c r="G79" s="23">
        <f t="shared" si="2"/>
        <v>21.745151999999997</v>
      </c>
      <c r="H79" s="23">
        <f t="shared" si="3"/>
        <v>114.4</v>
      </c>
      <c r="I79" s="24">
        <v>0.2</v>
      </c>
      <c r="J79" s="24">
        <v>0.8</v>
      </c>
      <c r="K79" s="24">
        <v>0.01</v>
      </c>
      <c r="L79" s="24">
        <f t="shared" si="0"/>
        <v>0.84160000000000001</v>
      </c>
      <c r="M79" s="25">
        <f t="shared" si="4"/>
        <v>96.279040000000009</v>
      </c>
      <c r="N79" s="25">
        <f t="shared" si="5"/>
        <v>21.745151999999997</v>
      </c>
      <c r="O79" s="25">
        <f t="shared" si="6"/>
        <v>18.120959999999997</v>
      </c>
      <c r="P79" s="27">
        <v>1</v>
      </c>
      <c r="Q79" s="25">
        <f t="shared" si="1"/>
        <v>18.120959999999997</v>
      </c>
    </row>
    <row r="80" spans="1:17" x14ac:dyDescent="0.45">
      <c r="A80" s="17">
        <v>55</v>
      </c>
      <c r="B80" s="26" t="s">
        <v>88</v>
      </c>
      <c r="C80" s="19" t="s">
        <v>40</v>
      </c>
      <c r="D80" s="27">
        <v>99</v>
      </c>
      <c r="E80" s="27">
        <v>1</v>
      </c>
      <c r="F80" s="22" t="s">
        <v>41</v>
      </c>
      <c r="G80" s="23">
        <f t="shared" si="2"/>
        <v>18.817920000000004</v>
      </c>
      <c r="H80" s="23">
        <f t="shared" si="3"/>
        <v>99</v>
      </c>
      <c r="I80" s="24">
        <v>0.2</v>
      </c>
      <c r="J80" s="24">
        <v>0.8</v>
      </c>
      <c r="K80" s="24">
        <v>0.01</v>
      </c>
      <c r="L80" s="24">
        <f t="shared" si="0"/>
        <v>0.84160000000000001</v>
      </c>
      <c r="M80" s="25">
        <f t="shared" si="4"/>
        <v>83.318399999999997</v>
      </c>
      <c r="N80" s="25">
        <f t="shared" si="5"/>
        <v>18.817920000000004</v>
      </c>
      <c r="O80" s="25">
        <f t="shared" si="6"/>
        <v>15.681600000000003</v>
      </c>
      <c r="P80" s="27">
        <v>1</v>
      </c>
      <c r="Q80" s="25">
        <f t="shared" si="1"/>
        <v>15.681600000000003</v>
      </c>
    </row>
    <row r="81" spans="1:17" x14ac:dyDescent="0.45">
      <c r="A81" s="17">
        <v>56</v>
      </c>
      <c r="B81" s="26" t="s">
        <v>89</v>
      </c>
      <c r="C81" s="19" t="s">
        <v>40</v>
      </c>
      <c r="D81" s="27">
        <v>225</v>
      </c>
      <c r="E81" s="27">
        <v>1</v>
      </c>
      <c r="F81" s="22" t="s">
        <v>41</v>
      </c>
      <c r="G81" s="23">
        <f t="shared" si="2"/>
        <v>42.33599999999997</v>
      </c>
      <c r="H81" s="23">
        <f t="shared" si="3"/>
        <v>225</v>
      </c>
      <c r="I81" s="24">
        <v>0.2</v>
      </c>
      <c r="J81" s="24">
        <v>0.8</v>
      </c>
      <c r="K81" s="24">
        <v>0.02</v>
      </c>
      <c r="L81" s="24">
        <f t="shared" si="0"/>
        <v>0.84320000000000006</v>
      </c>
      <c r="M81" s="25">
        <f t="shared" si="4"/>
        <v>189.72000000000003</v>
      </c>
      <c r="N81" s="25">
        <f t="shared" si="5"/>
        <v>42.33599999999997</v>
      </c>
      <c r="O81" s="25">
        <f t="shared" si="6"/>
        <v>35.279999999999973</v>
      </c>
      <c r="P81" s="27">
        <v>1</v>
      </c>
      <c r="Q81" s="25">
        <f t="shared" si="1"/>
        <v>35.279999999999973</v>
      </c>
    </row>
    <row r="82" spans="1:17" x14ac:dyDescent="0.45">
      <c r="A82" s="17">
        <v>57</v>
      </c>
      <c r="B82" s="26" t="s">
        <v>90</v>
      </c>
      <c r="C82" s="19" t="s">
        <v>40</v>
      </c>
      <c r="D82" s="27">
        <v>134.07</v>
      </c>
      <c r="E82" s="27">
        <v>1</v>
      </c>
      <c r="F82" s="22" t="s">
        <v>41</v>
      </c>
      <c r="G82" s="23">
        <f t="shared" si="2"/>
        <v>25.226611199999986</v>
      </c>
      <c r="H82" s="23">
        <f t="shared" si="3"/>
        <v>134.07</v>
      </c>
      <c r="I82" s="24">
        <v>0.2</v>
      </c>
      <c r="J82" s="24">
        <v>0.8</v>
      </c>
      <c r="K82" s="24">
        <v>0.02</v>
      </c>
      <c r="L82" s="24">
        <f t="shared" si="0"/>
        <v>0.84320000000000006</v>
      </c>
      <c r="M82" s="25">
        <f t="shared" si="4"/>
        <v>113.04782400000001</v>
      </c>
      <c r="N82" s="25">
        <f t="shared" si="5"/>
        <v>25.226611199999986</v>
      </c>
      <c r="O82" s="25">
        <f t="shared" si="6"/>
        <v>21.022175999999988</v>
      </c>
      <c r="P82" s="27">
        <v>1</v>
      </c>
      <c r="Q82" s="25">
        <f t="shared" si="1"/>
        <v>21.022175999999988</v>
      </c>
    </row>
    <row r="83" spans="1:17" x14ac:dyDescent="0.45">
      <c r="A83" s="17">
        <v>58</v>
      </c>
      <c r="B83" s="26" t="s">
        <v>91</v>
      </c>
      <c r="C83" s="19" t="s">
        <v>40</v>
      </c>
      <c r="D83" s="28">
        <v>2222.8000000000002</v>
      </c>
      <c r="E83" s="27">
        <v>1</v>
      </c>
      <c r="F83" s="22" t="s">
        <v>41</v>
      </c>
      <c r="G83" s="23">
        <f t="shared" si="2"/>
        <v>418.24204799999995</v>
      </c>
      <c r="H83" s="23">
        <f t="shared" si="3"/>
        <v>2222.8000000000002</v>
      </c>
      <c r="I83" s="24">
        <v>0.2</v>
      </c>
      <c r="J83" s="24">
        <v>0.8</v>
      </c>
      <c r="K83" s="24">
        <v>0.02</v>
      </c>
      <c r="L83" s="24">
        <f t="shared" si="0"/>
        <v>0.84320000000000006</v>
      </c>
      <c r="M83" s="25">
        <f t="shared" si="4"/>
        <v>1874.2649600000002</v>
      </c>
      <c r="N83" s="25">
        <f t="shared" si="5"/>
        <v>418.24204799999995</v>
      </c>
      <c r="O83" s="25">
        <f t="shared" si="6"/>
        <v>348.53503999999998</v>
      </c>
      <c r="P83" s="27">
        <v>1</v>
      </c>
      <c r="Q83" s="25">
        <f t="shared" si="1"/>
        <v>348.53503999999998</v>
      </c>
    </row>
    <row r="84" spans="1:17" x14ac:dyDescent="0.45">
      <c r="A84" s="17">
        <v>59</v>
      </c>
      <c r="B84" s="26" t="s">
        <v>92</v>
      </c>
      <c r="C84" s="19" t="s">
        <v>40</v>
      </c>
      <c r="D84" s="27">
        <v>875</v>
      </c>
      <c r="E84" s="27">
        <v>1</v>
      </c>
      <c r="F84" s="22" t="s">
        <v>41</v>
      </c>
      <c r="G84" s="23">
        <f t="shared" si="2"/>
        <v>151.19999999999999</v>
      </c>
      <c r="H84" s="23">
        <f t="shared" si="3"/>
        <v>875</v>
      </c>
      <c r="I84" s="24">
        <v>0.2</v>
      </c>
      <c r="J84" s="24">
        <v>0.8</v>
      </c>
      <c r="K84" s="24">
        <v>0.1</v>
      </c>
      <c r="L84" s="24">
        <f t="shared" si="0"/>
        <v>0.85599999999999998</v>
      </c>
      <c r="M84" s="25">
        <f t="shared" si="4"/>
        <v>749</v>
      </c>
      <c r="N84" s="25">
        <f t="shared" si="5"/>
        <v>151.19999999999999</v>
      </c>
      <c r="O84" s="25">
        <f t="shared" si="6"/>
        <v>126</v>
      </c>
      <c r="P84" s="27">
        <v>1</v>
      </c>
      <c r="Q84" s="25">
        <f t="shared" si="1"/>
        <v>126</v>
      </c>
    </row>
    <row r="85" spans="1:17" x14ac:dyDescent="0.45">
      <c r="A85" s="17">
        <v>60</v>
      </c>
      <c r="B85" s="26" t="s">
        <v>93</v>
      </c>
      <c r="C85" s="19" t="s">
        <v>40</v>
      </c>
      <c r="D85" s="27">
        <v>170.5</v>
      </c>
      <c r="E85" s="27">
        <v>1</v>
      </c>
      <c r="F85" s="22" t="s">
        <v>41</v>
      </c>
      <c r="G85" s="23">
        <f t="shared" si="2"/>
        <v>32.081279999999992</v>
      </c>
      <c r="H85" s="23">
        <f t="shared" si="3"/>
        <v>170.5</v>
      </c>
      <c r="I85" s="24">
        <v>0.2</v>
      </c>
      <c r="J85" s="24">
        <v>0.8</v>
      </c>
      <c r="K85" s="24">
        <v>0.02</v>
      </c>
      <c r="L85" s="24">
        <f t="shared" si="0"/>
        <v>0.84320000000000006</v>
      </c>
      <c r="M85" s="25">
        <f t="shared" si="4"/>
        <v>143.76560000000001</v>
      </c>
      <c r="N85" s="25">
        <f t="shared" si="5"/>
        <v>32.081279999999992</v>
      </c>
      <c r="O85" s="25">
        <f t="shared" si="6"/>
        <v>26.734399999999994</v>
      </c>
      <c r="P85" s="27">
        <v>1</v>
      </c>
      <c r="Q85" s="25">
        <f t="shared" si="1"/>
        <v>26.734399999999994</v>
      </c>
    </row>
    <row r="86" spans="1:17" x14ac:dyDescent="0.45">
      <c r="A86" s="17">
        <v>61</v>
      </c>
      <c r="B86" s="26" t="s">
        <v>94</v>
      </c>
      <c r="C86" s="19" t="s">
        <v>40</v>
      </c>
      <c r="D86" s="27">
        <v>870</v>
      </c>
      <c r="E86" s="27">
        <v>1</v>
      </c>
      <c r="F86" s="22" t="s">
        <v>41</v>
      </c>
      <c r="G86" s="23">
        <f t="shared" si="2"/>
        <v>150.33599999999996</v>
      </c>
      <c r="H86" s="23">
        <f t="shared" si="3"/>
        <v>870</v>
      </c>
      <c r="I86" s="24">
        <v>0.2</v>
      </c>
      <c r="J86" s="24">
        <v>0.8</v>
      </c>
      <c r="K86" s="24">
        <v>0.1</v>
      </c>
      <c r="L86" s="24">
        <f t="shared" si="0"/>
        <v>0.85599999999999998</v>
      </c>
      <c r="M86" s="25">
        <f t="shared" si="4"/>
        <v>744.72</v>
      </c>
      <c r="N86" s="25">
        <f t="shared" si="5"/>
        <v>150.33599999999996</v>
      </c>
      <c r="O86" s="25">
        <f t="shared" si="6"/>
        <v>125.27999999999997</v>
      </c>
      <c r="P86" s="27">
        <v>1</v>
      </c>
      <c r="Q86" s="25">
        <f t="shared" si="1"/>
        <v>125.27999999999997</v>
      </c>
    </row>
    <row r="87" spans="1:17" x14ac:dyDescent="0.45">
      <c r="A87" s="17">
        <v>62</v>
      </c>
      <c r="B87" s="26" t="s">
        <v>95</v>
      </c>
      <c r="C87" s="19" t="s">
        <v>40</v>
      </c>
      <c r="D87" s="27">
        <v>530</v>
      </c>
      <c r="E87" s="27">
        <v>1</v>
      </c>
      <c r="F87" s="22" t="s">
        <v>41</v>
      </c>
      <c r="G87" s="23">
        <f t="shared" si="2"/>
        <v>91.583999999999989</v>
      </c>
      <c r="H87" s="23">
        <f t="shared" si="3"/>
        <v>530</v>
      </c>
      <c r="I87" s="24">
        <v>0.2</v>
      </c>
      <c r="J87" s="24">
        <v>0.8</v>
      </c>
      <c r="K87" s="24">
        <v>0.1</v>
      </c>
      <c r="L87" s="24">
        <f t="shared" si="0"/>
        <v>0.85599999999999998</v>
      </c>
      <c r="M87" s="25">
        <f t="shared" si="4"/>
        <v>453.68</v>
      </c>
      <c r="N87" s="25">
        <f t="shared" si="5"/>
        <v>91.583999999999989</v>
      </c>
      <c r="O87" s="25">
        <f t="shared" si="6"/>
        <v>76.319999999999993</v>
      </c>
      <c r="P87" s="27">
        <v>1</v>
      </c>
      <c r="Q87" s="25">
        <f t="shared" si="1"/>
        <v>76.319999999999993</v>
      </c>
    </row>
    <row r="88" spans="1:17" x14ac:dyDescent="0.45">
      <c r="A88" s="17">
        <v>63</v>
      </c>
      <c r="B88" s="26" t="s">
        <v>96</v>
      </c>
      <c r="C88" s="19" t="s">
        <v>40</v>
      </c>
      <c r="D88" s="27">
        <v>530</v>
      </c>
      <c r="E88" s="27">
        <v>1</v>
      </c>
      <c r="F88" s="22" t="s">
        <v>41</v>
      </c>
      <c r="G88" s="23">
        <f t="shared" si="2"/>
        <v>91.583999999999989</v>
      </c>
      <c r="H88" s="23">
        <f t="shared" si="3"/>
        <v>530</v>
      </c>
      <c r="I88" s="24">
        <v>0.2</v>
      </c>
      <c r="J88" s="24">
        <v>0.8</v>
      </c>
      <c r="K88" s="24">
        <v>0.1</v>
      </c>
      <c r="L88" s="24">
        <f t="shared" si="0"/>
        <v>0.85599999999999998</v>
      </c>
      <c r="M88" s="25">
        <f t="shared" si="4"/>
        <v>453.68</v>
      </c>
      <c r="N88" s="25">
        <f t="shared" si="5"/>
        <v>91.583999999999989</v>
      </c>
      <c r="O88" s="25">
        <f t="shared" si="6"/>
        <v>76.319999999999993</v>
      </c>
      <c r="P88" s="27">
        <v>1</v>
      </c>
      <c r="Q88" s="25">
        <f t="shared" si="1"/>
        <v>76.319999999999993</v>
      </c>
    </row>
    <row r="89" spans="1:17" x14ac:dyDescent="0.45">
      <c r="A89" s="17">
        <v>64</v>
      </c>
      <c r="B89" s="26" t="s">
        <v>97</v>
      </c>
      <c r="C89" s="19" t="s">
        <v>40</v>
      </c>
      <c r="D89" s="27">
        <v>530</v>
      </c>
      <c r="E89" s="27">
        <v>1</v>
      </c>
      <c r="F89" s="22" t="s">
        <v>41</v>
      </c>
      <c r="G89" s="23">
        <f t="shared" si="2"/>
        <v>91.583999999999989</v>
      </c>
      <c r="H89" s="23">
        <f t="shared" si="3"/>
        <v>530</v>
      </c>
      <c r="I89" s="24">
        <v>0.2</v>
      </c>
      <c r="J89" s="24">
        <v>0.8</v>
      </c>
      <c r="K89" s="24">
        <v>0.1</v>
      </c>
      <c r="L89" s="24">
        <f t="shared" si="0"/>
        <v>0.85599999999999998</v>
      </c>
      <c r="M89" s="25">
        <f t="shared" si="4"/>
        <v>453.68</v>
      </c>
      <c r="N89" s="25">
        <f t="shared" si="5"/>
        <v>91.583999999999989</v>
      </c>
      <c r="O89" s="25">
        <f t="shared" si="6"/>
        <v>76.319999999999993</v>
      </c>
      <c r="P89" s="27">
        <v>1</v>
      </c>
      <c r="Q89" s="25">
        <f t="shared" si="1"/>
        <v>76.319999999999993</v>
      </c>
    </row>
    <row r="90" spans="1:17" x14ac:dyDescent="0.45">
      <c r="A90" s="17">
        <v>65</v>
      </c>
      <c r="B90" s="26" t="s">
        <v>97</v>
      </c>
      <c r="C90" s="19" t="s">
        <v>40</v>
      </c>
      <c r="D90" s="27">
        <v>530</v>
      </c>
      <c r="E90" s="27">
        <v>1</v>
      </c>
      <c r="F90" s="22" t="s">
        <v>41</v>
      </c>
      <c r="G90" s="23">
        <f t="shared" si="2"/>
        <v>91.583999999999989</v>
      </c>
      <c r="H90" s="23">
        <f t="shared" si="3"/>
        <v>530</v>
      </c>
      <c r="I90" s="24">
        <v>0.2</v>
      </c>
      <c r="J90" s="24">
        <v>0.8</v>
      </c>
      <c r="K90" s="24">
        <v>0.1</v>
      </c>
      <c r="L90" s="24">
        <f t="shared" ref="L90:L120" si="7">1-(1-K90)*(1-J90)*(1-I90)</f>
        <v>0.85599999999999998</v>
      </c>
      <c r="M90" s="25">
        <f t="shared" si="4"/>
        <v>453.68</v>
      </c>
      <c r="N90" s="25">
        <f t="shared" si="5"/>
        <v>91.583999999999989</v>
      </c>
      <c r="O90" s="25">
        <f t="shared" si="6"/>
        <v>76.319999999999993</v>
      </c>
      <c r="P90" s="27">
        <v>1</v>
      </c>
      <c r="Q90" s="25">
        <f t="shared" ref="Q90:Q120" si="8">O90*P90</f>
        <v>76.319999999999993</v>
      </c>
    </row>
    <row r="91" spans="1:17" x14ac:dyDescent="0.45">
      <c r="A91" s="17">
        <v>66</v>
      </c>
      <c r="B91" s="26" t="s">
        <v>98</v>
      </c>
      <c r="C91" s="19" t="s">
        <v>40</v>
      </c>
      <c r="D91" s="27">
        <v>530</v>
      </c>
      <c r="E91" s="27">
        <v>1</v>
      </c>
      <c r="F91" s="22" t="s">
        <v>41</v>
      </c>
      <c r="G91" s="23">
        <f t="shared" ref="G91:G120" si="9">Q91+(Q91*20/100)</f>
        <v>91.583999999999989</v>
      </c>
      <c r="H91" s="23">
        <f t="shared" ref="H91:H120" si="10">D91*E91</f>
        <v>530</v>
      </c>
      <c r="I91" s="24">
        <v>0.2</v>
      </c>
      <c r="J91" s="24">
        <v>0.8</v>
      </c>
      <c r="K91" s="24">
        <v>0.1</v>
      </c>
      <c r="L91" s="24">
        <f t="shared" si="7"/>
        <v>0.85599999999999998</v>
      </c>
      <c r="M91" s="25">
        <f t="shared" ref="M91:M120" si="11">L91*D91</f>
        <v>453.68</v>
      </c>
      <c r="N91" s="25">
        <f t="shared" ref="N91:N120" si="12">O91+(O91*20/100)</f>
        <v>91.583999999999989</v>
      </c>
      <c r="O91" s="25">
        <f t="shared" ref="O91:O120" si="13">D91-M91</f>
        <v>76.319999999999993</v>
      </c>
      <c r="P91" s="27">
        <v>1</v>
      </c>
      <c r="Q91" s="25">
        <f t="shared" si="8"/>
        <v>76.319999999999993</v>
      </c>
    </row>
    <row r="92" spans="1:17" x14ac:dyDescent="0.45">
      <c r="A92" s="17">
        <v>67</v>
      </c>
      <c r="B92" s="26" t="s">
        <v>99</v>
      </c>
      <c r="C92" s="19" t="s">
        <v>40</v>
      </c>
      <c r="D92" s="27">
        <v>560</v>
      </c>
      <c r="E92" s="27">
        <v>1</v>
      </c>
      <c r="F92" s="22" t="s">
        <v>41</v>
      </c>
      <c r="G92" s="23">
        <f t="shared" si="9"/>
        <v>96.767999999999986</v>
      </c>
      <c r="H92" s="23">
        <f t="shared" si="10"/>
        <v>560</v>
      </c>
      <c r="I92" s="24">
        <v>0.2</v>
      </c>
      <c r="J92" s="24">
        <v>0.8</v>
      </c>
      <c r="K92" s="24">
        <v>0.1</v>
      </c>
      <c r="L92" s="24">
        <f t="shared" si="7"/>
        <v>0.85599999999999998</v>
      </c>
      <c r="M92" s="25">
        <f t="shared" si="11"/>
        <v>479.36</v>
      </c>
      <c r="N92" s="25">
        <f t="shared" si="12"/>
        <v>96.767999999999986</v>
      </c>
      <c r="O92" s="25">
        <f t="shared" si="13"/>
        <v>80.639999999999986</v>
      </c>
      <c r="P92" s="27">
        <v>1</v>
      </c>
      <c r="Q92" s="25">
        <f t="shared" si="8"/>
        <v>80.639999999999986</v>
      </c>
    </row>
    <row r="93" spans="1:17" x14ac:dyDescent="0.45">
      <c r="A93" s="17">
        <v>68</v>
      </c>
      <c r="B93" s="26" t="s">
        <v>100</v>
      </c>
      <c r="C93" s="19" t="s">
        <v>40</v>
      </c>
      <c r="D93" s="27">
        <v>217.28</v>
      </c>
      <c r="E93" s="27">
        <v>1</v>
      </c>
      <c r="F93" s="22" t="s">
        <v>41</v>
      </c>
      <c r="G93" s="23">
        <f t="shared" si="9"/>
        <v>37.545983999999997</v>
      </c>
      <c r="H93" s="23">
        <f t="shared" si="10"/>
        <v>217.28</v>
      </c>
      <c r="I93" s="24">
        <v>0.2</v>
      </c>
      <c r="J93" s="24">
        <v>0.8</v>
      </c>
      <c r="K93" s="24">
        <v>0.1</v>
      </c>
      <c r="L93" s="24">
        <f t="shared" si="7"/>
        <v>0.85599999999999998</v>
      </c>
      <c r="M93" s="25">
        <f t="shared" si="11"/>
        <v>185.99168</v>
      </c>
      <c r="N93" s="25">
        <f t="shared" si="12"/>
        <v>37.545983999999997</v>
      </c>
      <c r="O93" s="25">
        <f t="shared" si="13"/>
        <v>31.288319999999999</v>
      </c>
      <c r="P93" s="27">
        <v>1</v>
      </c>
      <c r="Q93" s="25">
        <f t="shared" si="8"/>
        <v>31.288319999999999</v>
      </c>
    </row>
    <row r="94" spans="1:17" x14ac:dyDescent="0.45">
      <c r="A94" s="17">
        <v>69</v>
      </c>
      <c r="B94" s="26" t="s">
        <v>100</v>
      </c>
      <c r="C94" s="19" t="s">
        <v>40</v>
      </c>
      <c r="D94" s="27">
        <v>212.49</v>
      </c>
      <c r="E94" s="27">
        <v>1</v>
      </c>
      <c r="F94" s="22" t="s">
        <v>41</v>
      </c>
      <c r="G94" s="23">
        <f t="shared" si="9"/>
        <v>36.718271999999992</v>
      </c>
      <c r="H94" s="23">
        <f t="shared" si="10"/>
        <v>212.49</v>
      </c>
      <c r="I94" s="24">
        <v>0.2</v>
      </c>
      <c r="J94" s="24">
        <v>0.8</v>
      </c>
      <c r="K94" s="24">
        <v>0.1</v>
      </c>
      <c r="L94" s="24">
        <f t="shared" si="7"/>
        <v>0.85599999999999998</v>
      </c>
      <c r="M94" s="25">
        <f t="shared" si="11"/>
        <v>181.89144000000002</v>
      </c>
      <c r="N94" s="25">
        <f t="shared" si="12"/>
        <v>36.718271999999992</v>
      </c>
      <c r="O94" s="25">
        <f t="shared" si="13"/>
        <v>30.598559999999992</v>
      </c>
      <c r="P94" s="27">
        <v>1</v>
      </c>
      <c r="Q94" s="25">
        <f t="shared" si="8"/>
        <v>30.598559999999992</v>
      </c>
    </row>
    <row r="95" spans="1:17" x14ac:dyDescent="0.45">
      <c r="A95" s="17">
        <v>70</v>
      </c>
      <c r="B95" s="26" t="s">
        <v>101</v>
      </c>
      <c r="C95" s="19" t="s">
        <v>40</v>
      </c>
      <c r="D95" s="27">
        <v>212.49</v>
      </c>
      <c r="E95" s="27">
        <v>1</v>
      </c>
      <c r="F95" s="22" t="s">
        <v>41</v>
      </c>
      <c r="G95" s="23">
        <f t="shared" si="9"/>
        <v>36.718271999999992</v>
      </c>
      <c r="H95" s="23">
        <f t="shared" si="10"/>
        <v>212.49</v>
      </c>
      <c r="I95" s="24">
        <v>0.2</v>
      </c>
      <c r="J95" s="24">
        <v>0.8</v>
      </c>
      <c r="K95" s="24">
        <v>0.1</v>
      </c>
      <c r="L95" s="24">
        <f t="shared" si="7"/>
        <v>0.85599999999999998</v>
      </c>
      <c r="M95" s="25">
        <f t="shared" si="11"/>
        <v>181.89144000000002</v>
      </c>
      <c r="N95" s="25">
        <f t="shared" si="12"/>
        <v>36.718271999999992</v>
      </c>
      <c r="O95" s="25">
        <f t="shared" si="13"/>
        <v>30.598559999999992</v>
      </c>
      <c r="P95" s="27">
        <v>1</v>
      </c>
      <c r="Q95" s="25">
        <f t="shared" si="8"/>
        <v>30.598559999999992</v>
      </c>
    </row>
    <row r="96" spans="1:17" x14ac:dyDescent="0.45">
      <c r="A96" s="17">
        <v>71</v>
      </c>
      <c r="B96" s="26" t="s">
        <v>102</v>
      </c>
      <c r="C96" s="19" t="s">
        <v>40</v>
      </c>
      <c r="D96" s="27">
        <v>212.49</v>
      </c>
      <c r="E96" s="27">
        <v>1</v>
      </c>
      <c r="F96" s="22" t="s">
        <v>41</v>
      </c>
      <c r="G96" s="23">
        <f t="shared" si="9"/>
        <v>36.718271999999992</v>
      </c>
      <c r="H96" s="23">
        <f t="shared" si="10"/>
        <v>212.49</v>
      </c>
      <c r="I96" s="24">
        <v>0.2</v>
      </c>
      <c r="J96" s="24">
        <v>0.8</v>
      </c>
      <c r="K96" s="24">
        <v>0.1</v>
      </c>
      <c r="L96" s="24">
        <f t="shared" si="7"/>
        <v>0.85599999999999998</v>
      </c>
      <c r="M96" s="25">
        <f t="shared" si="11"/>
        <v>181.89144000000002</v>
      </c>
      <c r="N96" s="25">
        <f t="shared" si="12"/>
        <v>36.718271999999992</v>
      </c>
      <c r="O96" s="25">
        <f t="shared" si="13"/>
        <v>30.598559999999992</v>
      </c>
      <c r="P96" s="27">
        <v>1</v>
      </c>
      <c r="Q96" s="25">
        <f t="shared" si="8"/>
        <v>30.598559999999992</v>
      </c>
    </row>
    <row r="97" spans="1:17" x14ac:dyDescent="0.45">
      <c r="A97" s="17">
        <v>72</v>
      </c>
      <c r="B97" s="26" t="s">
        <v>102</v>
      </c>
      <c r="C97" s="19" t="s">
        <v>40</v>
      </c>
      <c r="D97" s="27">
        <v>212.49</v>
      </c>
      <c r="E97" s="27">
        <v>1</v>
      </c>
      <c r="F97" s="22" t="s">
        <v>41</v>
      </c>
      <c r="G97" s="23">
        <f t="shared" si="9"/>
        <v>36.718271999999992</v>
      </c>
      <c r="H97" s="23">
        <f t="shared" si="10"/>
        <v>212.49</v>
      </c>
      <c r="I97" s="24">
        <v>0.2</v>
      </c>
      <c r="J97" s="24">
        <v>0.8</v>
      </c>
      <c r="K97" s="24">
        <v>0.1</v>
      </c>
      <c r="L97" s="24">
        <f t="shared" si="7"/>
        <v>0.85599999999999998</v>
      </c>
      <c r="M97" s="25">
        <f t="shared" si="11"/>
        <v>181.89144000000002</v>
      </c>
      <c r="N97" s="25">
        <f t="shared" si="12"/>
        <v>36.718271999999992</v>
      </c>
      <c r="O97" s="25">
        <f t="shared" si="13"/>
        <v>30.598559999999992</v>
      </c>
      <c r="P97" s="27">
        <v>1</v>
      </c>
      <c r="Q97" s="25">
        <f t="shared" si="8"/>
        <v>30.598559999999992</v>
      </c>
    </row>
    <row r="98" spans="1:17" x14ac:dyDescent="0.45">
      <c r="A98" s="17">
        <v>73</v>
      </c>
      <c r="B98" s="26" t="s">
        <v>103</v>
      </c>
      <c r="C98" s="19" t="s">
        <v>40</v>
      </c>
      <c r="D98" s="27">
        <v>214.07</v>
      </c>
      <c r="E98" s="27">
        <v>1</v>
      </c>
      <c r="F98" s="22" t="s">
        <v>41</v>
      </c>
      <c r="G98" s="23">
        <f t="shared" si="9"/>
        <v>36.991295999999991</v>
      </c>
      <c r="H98" s="23">
        <f t="shared" si="10"/>
        <v>214.07</v>
      </c>
      <c r="I98" s="24">
        <v>0.2</v>
      </c>
      <c r="J98" s="24">
        <v>0.8</v>
      </c>
      <c r="K98" s="24">
        <v>0.1</v>
      </c>
      <c r="L98" s="24">
        <f t="shared" si="7"/>
        <v>0.85599999999999998</v>
      </c>
      <c r="M98" s="25">
        <f t="shared" si="11"/>
        <v>183.24392</v>
      </c>
      <c r="N98" s="25">
        <f t="shared" si="12"/>
        <v>36.991295999999991</v>
      </c>
      <c r="O98" s="25">
        <f t="shared" si="13"/>
        <v>30.82607999999999</v>
      </c>
      <c r="P98" s="27">
        <v>1</v>
      </c>
      <c r="Q98" s="25">
        <f t="shared" si="8"/>
        <v>30.82607999999999</v>
      </c>
    </row>
    <row r="99" spans="1:17" x14ac:dyDescent="0.45">
      <c r="A99" s="17">
        <v>74</v>
      </c>
      <c r="B99" s="26" t="s">
        <v>103</v>
      </c>
      <c r="C99" s="19" t="s">
        <v>40</v>
      </c>
      <c r="D99" s="27">
        <v>214.07</v>
      </c>
      <c r="E99" s="27">
        <v>1</v>
      </c>
      <c r="F99" s="22" t="s">
        <v>41</v>
      </c>
      <c r="G99" s="23">
        <f t="shared" si="9"/>
        <v>36.991295999999991</v>
      </c>
      <c r="H99" s="23">
        <f t="shared" si="10"/>
        <v>214.07</v>
      </c>
      <c r="I99" s="24">
        <v>0.2</v>
      </c>
      <c r="J99" s="24">
        <v>0.8</v>
      </c>
      <c r="K99" s="24">
        <v>0.1</v>
      </c>
      <c r="L99" s="24">
        <f t="shared" si="7"/>
        <v>0.85599999999999998</v>
      </c>
      <c r="M99" s="25">
        <f t="shared" si="11"/>
        <v>183.24392</v>
      </c>
      <c r="N99" s="25">
        <f t="shared" si="12"/>
        <v>36.991295999999991</v>
      </c>
      <c r="O99" s="25">
        <f t="shared" si="13"/>
        <v>30.82607999999999</v>
      </c>
      <c r="P99" s="27">
        <v>1</v>
      </c>
      <c r="Q99" s="25">
        <f t="shared" si="8"/>
        <v>30.82607999999999</v>
      </c>
    </row>
    <row r="100" spans="1:17" x14ac:dyDescent="0.45">
      <c r="A100" s="17">
        <v>75</v>
      </c>
      <c r="B100" s="26" t="s">
        <v>104</v>
      </c>
      <c r="C100" s="19" t="s">
        <v>40</v>
      </c>
      <c r="D100" s="27">
        <v>185</v>
      </c>
      <c r="E100" s="27">
        <v>1</v>
      </c>
      <c r="F100" s="22" t="s">
        <v>41</v>
      </c>
      <c r="G100" s="23">
        <f t="shared" si="9"/>
        <v>34.809599999999975</v>
      </c>
      <c r="H100" s="23">
        <f t="shared" si="10"/>
        <v>185</v>
      </c>
      <c r="I100" s="24">
        <v>0.2</v>
      </c>
      <c r="J100" s="24">
        <v>0.8</v>
      </c>
      <c r="K100" s="24">
        <v>0.02</v>
      </c>
      <c r="L100" s="24">
        <f t="shared" si="7"/>
        <v>0.84320000000000006</v>
      </c>
      <c r="M100" s="25">
        <f t="shared" si="11"/>
        <v>155.99200000000002</v>
      </c>
      <c r="N100" s="25">
        <f t="shared" si="12"/>
        <v>34.809599999999975</v>
      </c>
      <c r="O100" s="25">
        <f t="shared" si="13"/>
        <v>29.007999999999981</v>
      </c>
      <c r="P100" s="27">
        <v>1</v>
      </c>
      <c r="Q100" s="25">
        <f t="shared" si="8"/>
        <v>29.007999999999981</v>
      </c>
    </row>
    <row r="101" spans="1:17" x14ac:dyDescent="0.45">
      <c r="A101" s="17">
        <v>76</v>
      </c>
      <c r="B101" s="26" t="s">
        <v>104</v>
      </c>
      <c r="C101" s="19" t="s">
        <v>40</v>
      </c>
      <c r="D101" s="27">
        <v>185</v>
      </c>
      <c r="E101" s="27">
        <v>1</v>
      </c>
      <c r="F101" s="22" t="s">
        <v>41</v>
      </c>
      <c r="G101" s="23">
        <f t="shared" si="9"/>
        <v>34.809599999999975</v>
      </c>
      <c r="H101" s="23">
        <f t="shared" si="10"/>
        <v>185</v>
      </c>
      <c r="I101" s="24">
        <v>0.2</v>
      </c>
      <c r="J101" s="24">
        <v>0.8</v>
      </c>
      <c r="K101" s="24">
        <v>0.02</v>
      </c>
      <c r="L101" s="24">
        <f t="shared" si="7"/>
        <v>0.84320000000000006</v>
      </c>
      <c r="M101" s="25">
        <f t="shared" si="11"/>
        <v>155.99200000000002</v>
      </c>
      <c r="N101" s="25">
        <f t="shared" si="12"/>
        <v>34.809599999999975</v>
      </c>
      <c r="O101" s="25">
        <f t="shared" si="13"/>
        <v>29.007999999999981</v>
      </c>
      <c r="P101" s="27">
        <v>1</v>
      </c>
      <c r="Q101" s="25">
        <f t="shared" si="8"/>
        <v>29.007999999999981</v>
      </c>
    </row>
    <row r="102" spans="1:17" ht="27.75" x14ac:dyDescent="0.45">
      <c r="A102" s="17">
        <v>77</v>
      </c>
      <c r="B102" s="26" t="s">
        <v>105</v>
      </c>
      <c r="C102" s="19" t="s">
        <v>40</v>
      </c>
      <c r="D102" s="27">
        <v>216.67</v>
      </c>
      <c r="E102" s="27">
        <v>1</v>
      </c>
      <c r="F102" s="22" t="s">
        <v>41</v>
      </c>
      <c r="G102" s="23">
        <f t="shared" si="9"/>
        <v>40.768627199999983</v>
      </c>
      <c r="H102" s="23">
        <f t="shared" si="10"/>
        <v>216.67</v>
      </c>
      <c r="I102" s="24">
        <v>0.2</v>
      </c>
      <c r="J102" s="24">
        <v>0.8</v>
      </c>
      <c r="K102" s="24">
        <v>0.02</v>
      </c>
      <c r="L102" s="24">
        <f t="shared" si="7"/>
        <v>0.84320000000000006</v>
      </c>
      <c r="M102" s="25">
        <f t="shared" si="11"/>
        <v>182.696144</v>
      </c>
      <c r="N102" s="25">
        <f t="shared" si="12"/>
        <v>40.768627199999983</v>
      </c>
      <c r="O102" s="25">
        <f t="shared" si="13"/>
        <v>33.973855999999984</v>
      </c>
      <c r="P102" s="27">
        <v>1</v>
      </c>
      <c r="Q102" s="25">
        <f t="shared" si="8"/>
        <v>33.973855999999984</v>
      </c>
    </row>
    <row r="103" spans="1:17" ht="27.75" x14ac:dyDescent="0.45">
      <c r="A103" s="17">
        <v>78</v>
      </c>
      <c r="B103" s="26" t="s">
        <v>105</v>
      </c>
      <c r="C103" s="19" t="s">
        <v>40</v>
      </c>
      <c r="D103" s="27">
        <v>216.67</v>
      </c>
      <c r="E103" s="27">
        <v>1</v>
      </c>
      <c r="F103" s="22" t="s">
        <v>41</v>
      </c>
      <c r="G103" s="23">
        <f t="shared" si="9"/>
        <v>40.768627199999983</v>
      </c>
      <c r="H103" s="23">
        <f t="shared" si="10"/>
        <v>216.67</v>
      </c>
      <c r="I103" s="24">
        <v>0.2</v>
      </c>
      <c r="J103" s="24">
        <v>0.8</v>
      </c>
      <c r="K103" s="24">
        <v>0.02</v>
      </c>
      <c r="L103" s="24">
        <f t="shared" si="7"/>
        <v>0.84320000000000006</v>
      </c>
      <c r="M103" s="25">
        <f t="shared" si="11"/>
        <v>182.696144</v>
      </c>
      <c r="N103" s="25">
        <f t="shared" si="12"/>
        <v>40.768627199999983</v>
      </c>
      <c r="O103" s="25">
        <f t="shared" si="13"/>
        <v>33.973855999999984</v>
      </c>
      <c r="P103" s="27">
        <v>1</v>
      </c>
      <c r="Q103" s="25">
        <f t="shared" si="8"/>
        <v>33.973855999999984</v>
      </c>
    </row>
    <row r="104" spans="1:17" x14ac:dyDescent="0.45">
      <c r="A104" s="17">
        <v>79</v>
      </c>
      <c r="B104" s="26" t="s">
        <v>106</v>
      </c>
      <c r="C104" s="19" t="s">
        <v>40</v>
      </c>
      <c r="D104" s="27">
        <v>216.67</v>
      </c>
      <c r="E104" s="27">
        <v>1</v>
      </c>
      <c r="F104" s="22" t="s">
        <v>41</v>
      </c>
      <c r="G104" s="23">
        <f t="shared" si="9"/>
        <v>40.768627199999983</v>
      </c>
      <c r="H104" s="23">
        <f t="shared" si="10"/>
        <v>216.67</v>
      </c>
      <c r="I104" s="24">
        <v>0.2</v>
      </c>
      <c r="J104" s="24">
        <v>0.8</v>
      </c>
      <c r="K104" s="24">
        <v>0.02</v>
      </c>
      <c r="L104" s="24">
        <f t="shared" si="7"/>
        <v>0.84320000000000006</v>
      </c>
      <c r="M104" s="25">
        <f t="shared" si="11"/>
        <v>182.696144</v>
      </c>
      <c r="N104" s="25">
        <f t="shared" si="12"/>
        <v>40.768627199999983</v>
      </c>
      <c r="O104" s="25">
        <f t="shared" si="13"/>
        <v>33.973855999999984</v>
      </c>
      <c r="P104" s="27">
        <v>1</v>
      </c>
      <c r="Q104" s="25">
        <f t="shared" si="8"/>
        <v>33.973855999999984</v>
      </c>
    </row>
    <row r="105" spans="1:17" x14ac:dyDescent="0.45">
      <c r="A105" s="17">
        <v>80</v>
      </c>
      <c r="B105" s="26" t="s">
        <v>106</v>
      </c>
      <c r="C105" s="19" t="s">
        <v>40</v>
      </c>
      <c r="D105" s="27">
        <v>216.67</v>
      </c>
      <c r="E105" s="27">
        <v>1</v>
      </c>
      <c r="F105" s="22" t="s">
        <v>41</v>
      </c>
      <c r="G105" s="23">
        <f t="shared" si="9"/>
        <v>40.768627199999983</v>
      </c>
      <c r="H105" s="23">
        <f t="shared" si="10"/>
        <v>216.67</v>
      </c>
      <c r="I105" s="24">
        <v>0.2</v>
      </c>
      <c r="J105" s="24">
        <v>0.8</v>
      </c>
      <c r="K105" s="24">
        <v>0.02</v>
      </c>
      <c r="L105" s="24">
        <f t="shared" si="7"/>
        <v>0.84320000000000006</v>
      </c>
      <c r="M105" s="25">
        <f t="shared" si="11"/>
        <v>182.696144</v>
      </c>
      <c r="N105" s="25">
        <f t="shared" si="12"/>
        <v>40.768627199999983</v>
      </c>
      <c r="O105" s="25">
        <f t="shared" si="13"/>
        <v>33.973855999999984</v>
      </c>
      <c r="P105" s="27">
        <v>1</v>
      </c>
      <c r="Q105" s="25">
        <f t="shared" si="8"/>
        <v>33.973855999999984</v>
      </c>
    </row>
    <row r="106" spans="1:17" x14ac:dyDescent="0.45">
      <c r="A106" s="17">
        <v>81</v>
      </c>
      <c r="B106" s="26" t="s">
        <v>107</v>
      </c>
      <c r="C106" s="19" t="s">
        <v>40</v>
      </c>
      <c r="D106" s="27">
        <v>216.67</v>
      </c>
      <c r="E106" s="27">
        <v>1</v>
      </c>
      <c r="F106" s="22" t="s">
        <v>41</v>
      </c>
      <c r="G106" s="23">
        <f t="shared" si="9"/>
        <v>40.768627199999983</v>
      </c>
      <c r="H106" s="23">
        <f t="shared" si="10"/>
        <v>216.67</v>
      </c>
      <c r="I106" s="24">
        <v>0.2</v>
      </c>
      <c r="J106" s="24">
        <v>0.8</v>
      </c>
      <c r="K106" s="24">
        <v>0.02</v>
      </c>
      <c r="L106" s="24">
        <f t="shared" si="7"/>
        <v>0.84320000000000006</v>
      </c>
      <c r="M106" s="25">
        <f t="shared" si="11"/>
        <v>182.696144</v>
      </c>
      <c r="N106" s="25">
        <f t="shared" si="12"/>
        <v>40.768627199999983</v>
      </c>
      <c r="O106" s="25">
        <f t="shared" si="13"/>
        <v>33.973855999999984</v>
      </c>
      <c r="P106" s="27">
        <v>1</v>
      </c>
      <c r="Q106" s="25">
        <f t="shared" si="8"/>
        <v>33.973855999999984</v>
      </c>
    </row>
    <row r="107" spans="1:17" x14ac:dyDescent="0.45">
      <c r="A107" s="17">
        <v>82</v>
      </c>
      <c r="B107" s="26" t="s">
        <v>108</v>
      </c>
      <c r="C107" s="19" t="s">
        <v>40</v>
      </c>
      <c r="D107" s="27">
        <v>470</v>
      </c>
      <c r="E107" s="27">
        <v>1</v>
      </c>
      <c r="F107" s="22" t="s">
        <v>41</v>
      </c>
      <c r="G107" s="23">
        <f t="shared" si="9"/>
        <v>81.216000000000008</v>
      </c>
      <c r="H107" s="23">
        <f t="shared" si="10"/>
        <v>470</v>
      </c>
      <c r="I107" s="24">
        <v>0.2</v>
      </c>
      <c r="J107" s="24">
        <v>0.8</v>
      </c>
      <c r="K107" s="24">
        <v>0.1</v>
      </c>
      <c r="L107" s="24">
        <f t="shared" si="7"/>
        <v>0.85599999999999998</v>
      </c>
      <c r="M107" s="25">
        <f t="shared" si="11"/>
        <v>402.32</v>
      </c>
      <c r="N107" s="25">
        <f t="shared" si="12"/>
        <v>81.216000000000008</v>
      </c>
      <c r="O107" s="25">
        <f t="shared" si="13"/>
        <v>67.680000000000007</v>
      </c>
      <c r="P107" s="27">
        <v>1</v>
      </c>
      <c r="Q107" s="25">
        <f t="shared" si="8"/>
        <v>67.680000000000007</v>
      </c>
    </row>
    <row r="108" spans="1:17" x14ac:dyDescent="0.45">
      <c r="A108" s="17">
        <v>83</v>
      </c>
      <c r="B108" s="26" t="s">
        <v>109</v>
      </c>
      <c r="C108" s="19" t="s">
        <v>40</v>
      </c>
      <c r="D108" s="27">
        <v>615</v>
      </c>
      <c r="E108" s="27">
        <v>1</v>
      </c>
      <c r="F108" s="22" t="s">
        <v>41</v>
      </c>
      <c r="G108" s="23">
        <f t="shared" si="9"/>
        <v>106.27200000000008</v>
      </c>
      <c r="H108" s="23">
        <f t="shared" si="10"/>
        <v>615</v>
      </c>
      <c r="I108" s="24">
        <v>0.2</v>
      </c>
      <c r="J108" s="24">
        <v>0.8</v>
      </c>
      <c r="K108" s="24">
        <v>0.1</v>
      </c>
      <c r="L108" s="24">
        <f t="shared" si="7"/>
        <v>0.85599999999999998</v>
      </c>
      <c r="M108" s="25">
        <f t="shared" si="11"/>
        <v>526.43999999999994</v>
      </c>
      <c r="N108" s="25">
        <f t="shared" si="12"/>
        <v>106.27200000000008</v>
      </c>
      <c r="O108" s="25">
        <f t="shared" si="13"/>
        <v>88.560000000000059</v>
      </c>
      <c r="P108" s="27">
        <v>1</v>
      </c>
      <c r="Q108" s="25">
        <f t="shared" si="8"/>
        <v>88.560000000000059</v>
      </c>
    </row>
    <row r="109" spans="1:17" x14ac:dyDescent="0.45">
      <c r="A109" s="17">
        <v>84</v>
      </c>
      <c r="B109" s="26" t="s">
        <v>110</v>
      </c>
      <c r="C109" s="19" t="s">
        <v>40</v>
      </c>
      <c r="D109" s="27">
        <v>765.3</v>
      </c>
      <c r="E109" s="27">
        <v>1</v>
      </c>
      <c r="F109" s="22" t="s">
        <v>41</v>
      </c>
      <c r="G109" s="23">
        <f t="shared" si="9"/>
        <v>132.24384000000003</v>
      </c>
      <c r="H109" s="23">
        <f t="shared" si="10"/>
        <v>765.3</v>
      </c>
      <c r="I109" s="24">
        <v>0.2</v>
      </c>
      <c r="J109" s="24">
        <v>0.8</v>
      </c>
      <c r="K109" s="24">
        <v>0.1</v>
      </c>
      <c r="L109" s="24">
        <f t="shared" si="7"/>
        <v>0.85599999999999998</v>
      </c>
      <c r="M109" s="25">
        <f t="shared" si="11"/>
        <v>655.09679999999992</v>
      </c>
      <c r="N109" s="25">
        <f t="shared" si="12"/>
        <v>132.24384000000003</v>
      </c>
      <c r="O109" s="25">
        <f t="shared" si="13"/>
        <v>110.20320000000004</v>
      </c>
      <c r="P109" s="27">
        <v>1</v>
      </c>
      <c r="Q109" s="25">
        <f t="shared" si="8"/>
        <v>110.20320000000004</v>
      </c>
    </row>
    <row r="110" spans="1:17" x14ac:dyDescent="0.45">
      <c r="A110" s="17">
        <v>85</v>
      </c>
      <c r="B110" s="26" t="s">
        <v>111</v>
      </c>
      <c r="C110" s="19" t="s">
        <v>40</v>
      </c>
      <c r="D110" s="27">
        <v>833</v>
      </c>
      <c r="E110" s="27">
        <v>1</v>
      </c>
      <c r="F110" s="22" t="s">
        <v>41</v>
      </c>
      <c r="G110" s="23">
        <f t="shared" si="9"/>
        <v>143.94239999999999</v>
      </c>
      <c r="H110" s="23">
        <f t="shared" si="10"/>
        <v>833</v>
      </c>
      <c r="I110" s="24">
        <v>0.2</v>
      </c>
      <c r="J110" s="24">
        <v>0.8</v>
      </c>
      <c r="K110" s="24">
        <v>0.1</v>
      </c>
      <c r="L110" s="24">
        <f t="shared" si="7"/>
        <v>0.85599999999999998</v>
      </c>
      <c r="M110" s="25">
        <f t="shared" si="11"/>
        <v>713.048</v>
      </c>
      <c r="N110" s="25">
        <f t="shared" si="12"/>
        <v>143.94239999999999</v>
      </c>
      <c r="O110" s="25">
        <f t="shared" si="13"/>
        <v>119.952</v>
      </c>
      <c r="P110" s="27">
        <v>1</v>
      </c>
      <c r="Q110" s="25">
        <f t="shared" si="8"/>
        <v>119.952</v>
      </c>
    </row>
    <row r="111" spans="1:17" x14ac:dyDescent="0.45">
      <c r="A111" s="17">
        <v>86</v>
      </c>
      <c r="B111" s="26" t="s">
        <v>112</v>
      </c>
      <c r="C111" s="19" t="s">
        <v>40</v>
      </c>
      <c r="D111" s="27">
        <v>822.78</v>
      </c>
      <c r="E111" s="27">
        <v>1</v>
      </c>
      <c r="F111" s="22" t="s">
        <v>41</v>
      </c>
      <c r="G111" s="23">
        <f t="shared" si="9"/>
        <v>142.17638400000001</v>
      </c>
      <c r="H111" s="23">
        <f t="shared" si="10"/>
        <v>822.78</v>
      </c>
      <c r="I111" s="24">
        <v>0.2</v>
      </c>
      <c r="J111" s="24">
        <v>0.8</v>
      </c>
      <c r="K111" s="24">
        <v>0.1</v>
      </c>
      <c r="L111" s="24">
        <f t="shared" si="7"/>
        <v>0.85599999999999998</v>
      </c>
      <c r="M111" s="25">
        <f t="shared" si="11"/>
        <v>704.29967999999997</v>
      </c>
      <c r="N111" s="25">
        <f t="shared" si="12"/>
        <v>142.17638400000001</v>
      </c>
      <c r="O111" s="25">
        <f t="shared" si="13"/>
        <v>118.48032000000001</v>
      </c>
      <c r="P111" s="27">
        <v>1</v>
      </c>
      <c r="Q111" s="25">
        <f t="shared" si="8"/>
        <v>118.48032000000001</v>
      </c>
    </row>
    <row r="112" spans="1:17" x14ac:dyDescent="0.45">
      <c r="A112" s="17">
        <v>87</v>
      </c>
      <c r="B112" s="26" t="s">
        <v>113</v>
      </c>
      <c r="C112" s="19" t="s">
        <v>40</v>
      </c>
      <c r="D112" s="27">
        <v>768.72</v>
      </c>
      <c r="E112" s="27">
        <v>1</v>
      </c>
      <c r="F112" s="22" t="s">
        <v>41</v>
      </c>
      <c r="G112" s="23">
        <f t="shared" si="9"/>
        <v>132.83481600000005</v>
      </c>
      <c r="H112" s="23">
        <f t="shared" si="10"/>
        <v>768.72</v>
      </c>
      <c r="I112" s="24">
        <v>0.2</v>
      </c>
      <c r="J112" s="24">
        <v>0.8</v>
      </c>
      <c r="K112" s="24">
        <v>0.1</v>
      </c>
      <c r="L112" s="24">
        <f t="shared" si="7"/>
        <v>0.85599999999999998</v>
      </c>
      <c r="M112" s="25">
        <f t="shared" si="11"/>
        <v>658.02431999999999</v>
      </c>
      <c r="N112" s="25">
        <f t="shared" si="12"/>
        <v>132.83481600000005</v>
      </c>
      <c r="O112" s="25">
        <f t="shared" si="13"/>
        <v>110.69568000000004</v>
      </c>
      <c r="P112" s="27">
        <v>1</v>
      </c>
      <c r="Q112" s="25">
        <f t="shared" si="8"/>
        <v>110.69568000000004</v>
      </c>
    </row>
    <row r="113" spans="1:17" x14ac:dyDescent="0.45">
      <c r="A113" s="17">
        <v>88</v>
      </c>
      <c r="B113" s="26" t="s">
        <v>114</v>
      </c>
      <c r="C113" s="19" t="s">
        <v>40</v>
      </c>
      <c r="D113" s="27">
        <v>204.18</v>
      </c>
      <c r="E113" s="27">
        <v>1</v>
      </c>
      <c r="F113" s="22" t="s">
        <v>41</v>
      </c>
      <c r="G113" s="23">
        <f t="shared" si="9"/>
        <v>35.282304000000025</v>
      </c>
      <c r="H113" s="23">
        <f t="shared" si="10"/>
        <v>204.18</v>
      </c>
      <c r="I113" s="24">
        <v>0.2</v>
      </c>
      <c r="J113" s="24">
        <v>0.8</v>
      </c>
      <c r="K113" s="24">
        <v>0.1</v>
      </c>
      <c r="L113" s="24">
        <f t="shared" si="7"/>
        <v>0.85599999999999998</v>
      </c>
      <c r="M113" s="25">
        <f t="shared" si="11"/>
        <v>174.77807999999999</v>
      </c>
      <c r="N113" s="25">
        <f t="shared" si="12"/>
        <v>35.282304000000025</v>
      </c>
      <c r="O113" s="25">
        <f t="shared" si="13"/>
        <v>29.401920000000018</v>
      </c>
      <c r="P113" s="27">
        <v>1</v>
      </c>
      <c r="Q113" s="25">
        <f t="shared" si="8"/>
        <v>29.401920000000018</v>
      </c>
    </row>
    <row r="114" spans="1:17" x14ac:dyDescent="0.45">
      <c r="A114" s="17">
        <v>89</v>
      </c>
      <c r="B114" s="26" t="s">
        <v>115</v>
      </c>
      <c r="C114" s="19" t="s">
        <v>40</v>
      </c>
      <c r="D114" s="27">
        <v>906.48</v>
      </c>
      <c r="E114" s="27">
        <v>1</v>
      </c>
      <c r="F114" s="22" t="s">
        <v>41</v>
      </c>
      <c r="G114" s="23">
        <f t="shared" si="9"/>
        <v>156.63974400000006</v>
      </c>
      <c r="H114" s="23">
        <f t="shared" si="10"/>
        <v>906.48</v>
      </c>
      <c r="I114" s="24">
        <v>0.2</v>
      </c>
      <c r="J114" s="24">
        <v>0.8</v>
      </c>
      <c r="K114" s="24">
        <v>0.1</v>
      </c>
      <c r="L114" s="24">
        <f t="shared" si="7"/>
        <v>0.85599999999999998</v>
      </c>
      <c r="M114" s="25">
        <f t="shared" si="11"/>
        <v>775.94687999999996</v>
      </c>
      <c r="N114" s="25">
        <f t="shared" si="12"/>
        <v>156.63974400000006</v>
      </c>
      <c r="O114" s="25">
        <f t="shared" si="13"/>
        <v>130.53312000000005</v>
      </c>
      <c r="P114" s="27">
        <v>1</v>
      </c>
      <c r="Q114" s="25">
        <f t="shared" si="8"/>
        <v>130.53312000000005</v>
      </c>
    </row>
    <row r="115" spans="1:17" x14ac:dyDescent="0.45">
      <c r="A115" s="17">
        <v>90</v>
      </c>
      <c r="B115" s="26" t="s">
        <v>116</v>
      </c>
      <c r="C115" s="19" t="s">
        <v>40</v>
      </c>
      <c r="D115" s="27">
        <v>452.2</v>
      </c>
      <c r="E115" s="27">
        <v>1</v>
      </c>
      <c r="F115" s="22" t="s">
        <v>41</v>
      </c>
      <c r="G115" s="23">
        <f t="shared" si="9"/>
        <v>85.085951999999949</v>
      </c>
      <c r="H115" s="23">
        <f t="shared" si="10"/>
        <v>452.2</v>
      </c>
      <c r="I115" s="24">
        <v>0.2</v>
      </c>
      <c r="J115" s="24">
        <v>0.8</v>
      </c>
      <c r="K115" s="24">
        <v>0.02</v>
      </c>
      <c r="L115" s="24">
        <f t="shared" si="7"/>
        <v>0.84320000000000006</v>
      </c>
      <c r="M115" s="25">
        <f t="shared" si="11"/>
        <v>381.29504000000003</v>
      </c>
      <c r="N115" s="25">
        <f t="shared" si="12"/>
        <v>85.085951999999949</v>
      </c>
      <c r="O115" s="25">
        <f t="shared" si="13"/>
        <v>70.90495999999996</v>
      </c>
      <c r="P115" s="27">
        <v>1</v>
      </c>
      <c r="Q115" s="25">
        <f t="shared" si="8"/>
        <v>70.90495999999996</v>
      </c>
    </row>
    <row r="116" spans="1:17" x14ac:dyDescent="0.45">
      <c r="A116" s="17">
        <v>91</v>
      </c>
      <c r="B116" s="26" t="s">
        <v>117</v>
      </c>
      <c r="C116" s="19" t="s">
        <v>40</v>
      </c>
      <c r="D116" s="28">
        <v>1359.97</v>
      </c>
      <c r="E116" s="27">
        <v>1</v>
      </c>
      <c r="F116" s="22" t="s">
        <v>41</v>
      </c>
      <c r="G116" s="23">
        <f t="shared" si="9"/>
        <v>261.11424</v>
      </c>
      <c r="H116" s="23">
        <f t="shared" si="10"/>
        <v>1359.97</v>
      </c>
      <c r="I116" s="24">
        <v>0.2</v>
      </c>
      <c r="J116" s="24">
        <v>0.8</v>
      </c>
      <c r="K116" s="24">
        <v>0</v>
      </c>
      <c r="L116" s="24">
        <f t="shared" si="7"/>
        <v>0.84000000000000008</v>
      </c>
      <c r="M116" s="25">
        <f t="shared" si="11"/>
        <v>1142.3748000000001</v>
      </c>
      <c r="N116" s="25">
        <f t="shared" si="12"/>
        <v>261.11424</v>
      </c>
      <c r="O116" s="25">
        <f t="shared" si="13"/>
        <v>217.59519999999998</v>
      </c>
      <c r="P116" s="27">
        <v>1</v>
      </c>
      <c r="Q116" s="25">
        <f t="shared" si="8"/>
        <v>217.59519999999998</v>
      </c>
    </row>
    <row r="117" spans="1:17" ht="27.75" x14ac:dyDescent="0.45">
      <c r="A117" s="17">
        <v>92</v>
      </c>
      <c r="B117" s="26" t="s">
        <v>63</v>
      </c>
      <c r="C117" s="19" t="s">
        <v>40</v>
      </c>
      <c r="D117" s="28">
        <v>1158.43</v>
      </c>
      <c r="E117" s="27">
        <v>1</v>
      </c>
      <c r="F117" s="22" t="s">
        <v>41</v>
      </c>
      <c r="G117" s="23">
        <f t="shared" si="9"/>
        <v>200.17670400000006</v>
      </c>
      <c r="H117" s="23">
        <f t="shared" si="10"/>
        <v>1158.43</v>
      </c>
      <c r="I117" s="24">
        <v>0.2</v>
      </c>
      <c r="J117" s="24">
        <v>0.8</v>
      </c>
      <c r="K117" s="24">
        <v>0.1</v>
      </c>
      <c r="L117" s="24">
        <f t="shared" si="7"/>
        <v>0.85599999999999998</v>
      </c>
      <c r="M117" s="25">
        <f t="shared" si="11"/>
        <v>991.61608000000001</v>
      </c>
      <c r="N117" s="25">
        <f t="shared" si="12"/>
        <v>200.17670400000006</v>
      </c>
      <c r="O117" s="25">
        <f t="shared" si="13"/>
        <v>166.81392000000005</v>
      </c>
      <c r="P117" s="27">
        <v>1</v>
      </c>
      <c r="Q117" s="25">
        <f t="shared" si="8"/>
        <v>166.81392000000005</v>
      </c>
    </row>
    <row r="118" spans="1:17" x14ac:dyDescent="0.45">
      <c r="A118" s="17">
        <v>93</v>
      </c>
      <c r="B118" s="26" t="s">
        <v>118</v>
      </c>
      <c r="C118" s="19" t="s">
        <v>40</v>
      </c>
      <c r="D118" s="28">
        <v>1100.8800000000001</v>
      </c>
      <c r="E118" s="27">
        <v>1</v>
      </c>
      <c r="F118" s="22" t="s">
        <v>41</v>
      </c>
      <c r="G118" s="23">
        <f t="shared" si="9"/>
        <v>190.23206400000009</v>
      </c>
      <c r="H118" s="23">
        <f t="shared" si="10"/>
        <v>1100.8800000000001</v>
      </c>
      <c r="I118" s="24">
        <v>0.2</v>
      </c>
      <c r="J118" s="24">
        <v>0.8</v>
      </c>
      <c r="K118" s="24">
        <v>0.1</v>
      </c>
      <c r="L118" s="24">
        <f t="shared" si="7"/>
        <v>0.85599999999999998</v>
      </c>
      <c r="M118" s="25">
        <f t="shared" si="11"/>
        <v>942.35328000000004</v>
      </c>
      <c r="N118" s="25">
        <f t="shared" si="12"/>
        <v>190.23206400000009</v>
      </c>
      <c r="O118" s="25">
        <f t="shared" si="13"/>
        <v>158.52672000000007</v>
      </c>
      <c r="P118" s="27">
        <v>1</v>
      </c>
      <c r="Q118" s="25">
        <f t="shared" si="8"/>
        <v>158.52672000000007</v>
      </c>
    </row>
    <row r="119" spans="1:17" ht="27.75" x14ac:dyDescent="0.45">
      <c r="A119" s="17">
        <v>94</v>
      </c>
      <c r="B119" s="26" t="s">
        <v>119</v>
      </c>
      <c r="C119" s="19" t="s">
        <v>40</v>
      </c>
      <c r="D119" s="28">
        <v>1447.86</v>
      </c>
      <c r="E119" s="27">
        <v>1</v>
      </c>
      <c r="F119" s="22" t="s">
        <v>41</v>
      </c>
      <c r="G119" s="23">
        <f t="shared" si="9"/>
        <v>250.1902079999999</v>
      </c>
      <c r="H119" s="23">
        <f t="shared" si="10"/>
        <v>1447.86</v>
      </c>
      <c r="I119" s="24">
        <v>0.2</v>
      </c>
      <c r="J119" s="24">
        <v>0.8</v>
      </c>
      <c r="K119" s="24">
        <v>0.1</v>
      </c>
      <c r="L119" s="24">
        <f t="shared" si="7"/>
        <v>0.85599999999999998</v>
      </c>
      <c r="M119" s="25">
        <f t="shared" si="11"/>
        <v>1239.36816</v>
      </c>
      <c r="N119" s="25">
        <f t="shared" si="12"/>
        <v>250.1902079999999</v>
      </c>
      <c r="O119" s="25">
        <f t="shared" si="13"/>
        <v>208.49183999999991</v>
      </c>
      <c r="P119" s="27">
        <v>1</v>
      </c>
      <c r="Q119" s="25">
        <f t="shared" si="8"/>
        <v>208.49183999999991</v>
      </c>
    </row>
    <row r="120" spans="1:17" x14ac:dyDescent="0.45">
      <c r="A120" s="17">
        <v>95</v>
      </c>
      <c r="B120" s="26" t="s">
        <v>120</v>
      </c>
      <c r="C120" s="19" t="s">
        <v>40</v>
      </c>
      <c r="D120" s="28">
        <v>1086.2</v>
      </c>
      <c r="E120" s="27">
        <v>1</v>
      </c>
      <c r="F120" s="22" t="s">
        <v>41</v>
      </c>
      <c r="G120" s="23">
        <f t="shared" si="9"/>
        <v>187.69536000000008</v>
      </c>
      <c r="H120" s="23">
        <f t="shared" si="10"/>
        <v>1086.2</v>
      </c>
      <c r="I120" s="24">
        <v>0.2</v>
      </c>
      <c r="J120" s="24">
        <v>0.8</v>
      </c>
      <c r="K120" s="24">
        <v>0.1</v>
      </c>
      <c r="L120" s="24">
        <f t="shared" si="7"/>
        <v>0.85599999999999998</v>
      </c>
      <c r="M120" s="25">
        <f t="shared" si="11"/>
        <v>929.78719999999998</v>
      </c>
      <c r="N120" s="25">
        <f t="shared" si="12"/>
        <v>187.69536000000008</v>
      </c>
      <c r="O120" s="25">
        <f t="shared" si="13"/>
        <v>156.41280000000006</v>
      </c>
      <c r="P120" s="27">
        <v>1</v>
      </c>
      <c r="Q120" s="25">
        <f t="shared" si="8"/>
        <v>156.41280000000006</v>
      </c>
    </row>
    <row r="121" spans="1:17" ht="15.75" x14ac:dyDescent="0.45">
      <c r="A121" s="17"/>
      <c r="B121" s="29" t="s">
        <v>121</v>
      </c>
      <c r="C121" s="17"/>
      <c r="D121" s="17"/>
      <c r="E121" s="30">
        <f>SUM(E26:E120)</f>
        <v>118</v>
      </c>
      <c r="F121" s="31"/>
      <c r="G121" s="32">
        <f>SUM(G26:G120)</f>
        <v>5314.3253567999991</v>
      </c>
      <c r="H121" s="32">
        <f>SUM(H26:H120)</f>
        <v>29902.259999999995</v>
      </c>
      <c r="I121" s="24"/>
      <c r="J121" s="24"/>
      <c r="K121" s="24"/>
      <c r="L121" s="24"/>
      <c r="M121" s="25"/>
      <c r="N121" s="25"/>
      <c r="O121" s="25"/>
      <c r="P121" s="30">
        <f>SUM(P26:P120)</f>
        <v>118</v>
      </c>
      <c r="Q121" s="33">
        <f>SUM(Q26:Q120)</f>
        <v>4428.6044639999991</v>
      </c>
    </row>
    <row r="123" spans="1:17" x14ac:dyDescent="0.45">
      <c r="B123" s="34" t="s">
        <v>122</v>
      </c>
    </row>
    <row r="124" spans="1:17" ht="66.75" customHeight="1" x14ac:dyDescent="0.45">
      <c r="A124" s="35" t="s">
        <v>123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</row>
  </sheetData>
  <mergeCells count="23">
    <mergeCell ref="A20:Q20"/>
    <mergeCell ref="A21:Q21"/>
    <mergeCell ref="A22:Q22"/>
    <mergeCell ref="A25:Q25"/>
    <mergeCell ref="A124:Q124"/>
    <mergeCell ref="A13:Q13"/>
    <mergeCell ref="A14:Q14"/>
    <mergeCell ref="A15:Q15"/>
    <mergeCell ref="A17:Q17"/>
    <mergeCell ref="A18:Q18"/>
    <mergeCell ref="A19:Q19"/>
    <mergeCell ref="A8:Q8"/>
    <mergeCell ref="A9:Q9"/>
    <mergeCell ref="A10:Q10"/>
    <mergeCell ref="A11:B11"/>
    <mergeCell ref="C11:F11"/>
    <mergeCell ref="A12:Q12"/>
    <mergeCell ref="A1:Q1"/>
    <mergeCell ref="A3:Q3"/>
    <mergeCell ref="A4:Q4"/>
    <mergeCell ref="A5:Q5"/>
    <mergeCell ref="A6:Q6"/>
    <mergeCell ref="A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2026-09-10T11:30:54Z</dcterms:modified>
</cp:coreProperties>
</file>